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Budget Hearing 2026\"/>
    </mc:Choice>
  </mc:AlternateContent>
  <xr:revisionPtr revIDLastSave="0" documentId="8_{CAECE19D-06CA-4B5D-B248-43C96B3B1AB8}" xr6:coauthVersionLast="47" xr6:coauthVersionMax="47" xr10:uidLastSave="{00000000-0000-0000-0000-000000000000}"/>
  <bookViews>
    <workbookView xWindow="-98" yWindow="-98" windowWidth="21795" windowHeight="13875" firstSheet="2" activeTab="3" xr2:uid="{44435E21-32FC-4410-8622-210590FA0512}"/>
  </bookViews>
  <sheets>
    <sheet name="Territorial " sheetId="4" r:id="rId1"/>
    <sheet name="St. Croix" sheetId="1" r:id="rId2"/>
    <sheet name="St. Thomas" sheetId="2" r:id="rId3"/>
    <sheet name="St. John" sheetId="3" r:id="rId4"/>
    <sheet name="H-REVOLVING SUMMARY" sheetId="5" r:id="rId5"/>
    <sheet name="REVENUE SUMMARY FY 26" sheetId="7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B41" i="2"/>
  <c r="M16" i="2"/>
  <c r="N3" i="4"/>
  <c r="M16" i="4"/>
  <c r="G16" i="2"/>
  <c r="M6" i="2"/>
  <c r="C6" i="7" s="1"/>
  <c r="B6" i="7" s="1"/>
  <c r="B16" i="3"/>
  <c r="C16" i="3"/>
  <c r="D16" i="3"/>
  <c r="E16" i="3"/>
  <c r="J16" i="3"/>
  <c r="M6" i="3"/>
  <c r="M7" i="3"/>
  <c r="M8" i="3"/>
  <c r="M16" i="3" s="1"/>
  <c r="M9" i="3"/>
  <c r="M10" i="3"/>
  <c r="M5" i="3"/>
  <c r="M4" i="3"/>
  <c r="M11" i="3"/>
  <c r="M3" i="3"/>
  <c r="O11" i="1"/>
  <c r="O10" i="1"/>
  <c r="O9" i="1"/>
  <c r="O8" i="1"/>
  <c r="O7" i="1"/>
  <c r="O6" i="1"/>
  <c r="O5" i="1"/>
  <c r="O4" i="1"/>
  <c r="D4" i="5"/>
  <c r="D4" i="7"/>
  <c r="F16" i="1"/>
  <c r="H16" i="1"/>
  <c r="G4" i="4"/>
  <c r="N16" i="1"/>
  <c r="O3" i="1"/>
  <c r="D3" i="5"/>
  <c r="E16" i="1"/>
  <c r="D7" i="5"/>
  <c r="B16" i="1"/>
  <c r="C16" i="1"/>
  <c r="D16" i="1"/>
  <c r="G16" i="1"/>
  <c r="J16" i="1"/>
  <c r="K16" i="1"/>
  <c r="L16" i="1"/>
  <c r="M16" i="1"/>
  <c r="D14" i="7"/>
  <c r="H16" i="7"/>
  <c r="G14" i="4"/>
  <c r="G13" i="4"/>
  <c r="G12" i="4"/>
  <c r="G11" i="4"/>
  <c r="G10" i="4"/>
  <c r="G9" i="4"/>
  <c r="G8" i="4"/>
  <c r="G7" i="4"/>
  <c r="G6" i="4"/>
  <c r="G5" i="4"/>
  <c r="G3" i="4"/>
  <c r="L14" i="4"/>
  <c r="L13" i="4"/>
  <c r="L12" i="4"/>
  <c r="L11" i="4"/>
  <c r="L10" i="4"/>
  <c r="L9" i="4"/>
  <c r="L8" i="4"/>
  <c r="L7" i="4"/>
  <c r="L6" i="4"/>
  <c r="L3" i="4"/>
  <c r="L16" i="2"/>
  <c r="F16" i="7"/>
  <c r="K9" i="4"/>
  <c r="D13" i="5"/>
  <c r="D11" i="5"/>
  <c r="D16" i="5"/>
  <c r="D10" i="5"/>
  <c r="D10" i="7"/>
  <c r="D8" i="5"/>
  <c r="D8" i="7"/>
  <c r="D6" i="5"/>
  <c r="E14" i="5"/>
  <c r="E16" i="5" s="1"/>
  <c r="E14" i="7"/>
  <c r="B14" i="7" s="1"/>
  <c r="E13" i="5"/>
  <c r="E13" i="7"/>
  <c r="B13" i="7" s="1"/>
  <c r="E12" i="5"/>
  <c r="E12" i="7"/>
  <c r="B12" i="7" s="1"/>
  <c r="E10" i="7"/>
  <c r="E7" i="7"/>
  <c r="E3" i="7"/>
  <c r="B3" i="7"/>
  <c r="M14" i="2"/>
  <c r="C14" i="5"/>
  <c r="M13" i="2"/>
  <c r="C13" i="5"/>
  <c r="M12" i="2"/>
  <c r="C12" i="5"/>
  <c r="M11" i="2"/>
  <c r="M10" i="2"/>
  <c r="M9" i="2"/>
  <c r="M8" i="2"/>
  <c r="M7" i="2"/>
  <c r="M5" i="2"/>
  <c r="M4" i="2"/>
  <c r="M3" i="2"/>
  <c r="B8" i="4"/>
  <c r="E8" i="4"/>
  <c r="H8" i="4"/>
  <c r="K14" i="4"/>
  <c r="K13" i="4"/>
  <c r="K12" i="4"/>
  <c r="K11" i="4"/>
  <c r="K10" i="4"/>
  <c r="K8" i="4"/>
  <c r="K7" i="4"/>
  <c r="K6" i="4"/>
  <c r="J14" i="4"/>
  <c r="J13" i="4"/>
  <c r="J12" i="4"/>
  <c r="J11" i="4"/>
  <c r="J9" i="4"/>
  <c r="J6" i="4"/>
  <c r="I14" i="4"/>
  <c r="I13" i="4"/>
  <c r="I12" i="4"/>
  <c r="I11" i="4"/>
  <c r="I10" i="4"/>
  <c r="I9" i="4"/>
  <c r="I8" i="4"/>
  <c r="I7" i="4"/>
  <c r="I6" i="4"/>
  <c r="I5" i="4"/>
  <c r="N5" i="4" s="1"/>
  <c r="I4" i="4"/>
  <c r="N4" i="4" s="1"/>
  <c r="I3" i="4"/>
  <c r="H14" i="4"/>
  <c r="H13" i="4"/>
  <c r="H12" i="4"/>
  <c r="H11" i="4"/>
  <c r="H10" i="4"/>
  <c r="H9" i="4"/>
  <c r="H7" i="4"/>
  <c r="H6" i="4"/>
  <c r="H4" i="4"/>
  <c r="F14" i="4"/>
  <c r="F13" i="4"/>
  <c r="F12" i="4"/>
  <c r="F11" i="4"/>
  <c r="F10" i="4"/>
  <c r="F9" i="4"/>
  <c r="F8" i="4"/>
  <c r="F7" i="4"/>
  <c r="F6" i="4"/>
  <c r="F4" i="4"/>
  <c r="E14" i="4"/>
  <c r="E13" i="4"/>
  <c r="E12" i="4"/>
  <c r="E11" i="4"/>
  <c r="E10" i="4"/>
  <c r="E9" i="4"/>
  <c r="E7" i="4"/>
  <c r="E6" i="4"/>
  <c r="N6" i="4" s="1"/>
  <c r="D14" i="4"/>
  <c r="N14" i="4" s="1"/>
  <c r="D13" i="4"/>
  <c r="N13" i="4" s="1"/>
  <c r="D12" i="4"/>
  <c r="C14" i="4"/>
  <c r="C13" i="4"/>
  <c r="C12" i="4"/>
  <c r="C16" i="4" s="1"/>
  <c r="B14" i="4"/>
  <c r="B13" i="4"/>
  <c r="B12" i="4"/>
  <c r="N12" i="4" s="1"/>
  <c r="B11" i="4"/>
  <c r="B10" i="4"/>
  <c r="B9" i="4"/>
  <c r="B7" i="4"/>
  <c r="K16" i="2"/>
  <c r="J16" i="2"/>
  <c r="I16" i="2"/>
  <c r="H16" i="2"/>
  <c r="F16" i="2"/>
  <c r="E16" i="2"/>
  <c r="D16" i="2"/>
  <c r="C16" i="2"/>
  <c r="B16" i="2"/>
  <c r="G16" i="7"/>
  <c r="I16" i="7"/>
  <c r="E9" i="7"/>
  <c r="D14" i="5"/>
  <c r="E4" i="7"/>
  <c r="C4" i="7"/>
  <c r="B4" i="7" s="1"/>
  <c r="E5" i="7"/>
  <c r="C5" i="7"/>
  <c r="B5" i="7" s="1"/>
  <c r="D9" i="5"/>
  <c r="D12" i="5"/>
  <c r="D12" i="7"/>
  <c r="D5" i="5"/>
  <c r="D5" i="7"/>
  <c r="D13" i="7"/>
  <c r="E8" i="7"/>
  <c r="L4" i="4"/>
  <c r="I16" i="1"/>
  <c r="D3" i="7"/>
  <c r="E11" i="7"/>
  <c r="E6" i="7"/>
  <c r="C14" i="7"/>
  <c r="C13" i="7"/>
  <c r="B13" i="5"/>
  <c r="L16" i="4"/>
  <c r="B12" i="5"/>
  <c r="C12" i="7"/>
  <c r="D7" i="7"/>
  <c r="D6" i="7"/>
  <c r="D9" i="7"/>
  <c r="D11" i="7"/>
  <c r="D16" i="7"/>
  <c r="O16" i="1"/>
  <c r="B10" i="5" l="1"/>
  <c r="B16" i="5"/>
  <c r="B11" i="5"/>
  <c r="C11" i="7"/>
  <c r="B11" i="7" s="1"/>
  <c r="N11" i="4"/>
  <c r="N10" i="4"/>
  <c r="C10" i="7"/>
  <c r="B10" i="7" s="1"/>
  <c r="B9" i="5"/>
  <c r="C9" i="7"/>
  <c r="B9" i="7" s="1"/>
  <c r="B7" i="5"/>
  <c r="C7" i="7"/>
  <c r="B7" i="7" s="1"/>
  <c r="N9" i="4"/>
  <c r="N8" i="4"/>
  <c r="J16" i="4"/>
  <c r="D16" i="4"/>
  <c r="N7" i="4"/>
  <c r="F16" i="4"/>
  <c r="E16" i="7"/>
  <c r="K16" i="4"/>
  <c r="B14" i="5"/>
  <c r="E16" i="4"/>
  <c r="H16" i="4"/>
  <c r="I16" i="4"/>
  <c r="G16" i="4"/>
  <c r="B16" i="4"/>
  <c r="B8" i="5"/>
  <c r="C8" i="7"/>
  <c r="B8" i="7" s="1"/>
  <c r="B6" i="5"/>
  <c r="B16" i="7" l="1"/>
  <c r="C16" i="7"/>
  <c r="N16" i="4"/>
</calcChain>
</file>

<file path=xl/sharedStrings.xml><?xml version="1.0" encoding="utf-8"?>
<sst xmlns="http://schemas.openxmlformats.org/spreadsheetml/2006/main" count="70" uniqueCount="24">
  <si>
    <t>OUT PATIENT CLINIC</t>
  </si>
  <si>
    <t>ENVIRONMENTAL HEALTH/PERMITS</t>
  </si>
  <si>
    <t>FOOD HANDLERS PERMITS/CARDS</t>
  </si>
  <si>
    <t>MCH OUT PATIENT</t>
  </si>
  <si>
    <t>AUDIOLOGY</t>
  </si>
  <si>
    <t>EYE</t>
  </si>
  <si>
    <t>MEDICAL RECORDS</t>
  </si>
  <si>
    <t>MENTAL HEALTH</t>
  </si>
  <si>
    <t>VITAL STATISTICS</t>
  </si>
  <si>
    <t>AMBULANCE</t>
  </si>
  <si>
    <t>SUBSTANCE ABUSE</t>
  </si>
  <si>
    <t>PROFESSIONAL LICENSYRE</t>
  </si>
  <si>
    <t>TOTALS</t>
  </si>
  <si>
    <t xml:space="preserve">TOTAL </t>
  </si>
  <si>
    <t>STD/TB</t>
  </si>
  <si>
    <t>TOTAL</t>
  </si>
  <si>
    <t>ST. THOMAS</t>
  </si>
  <si>
    <t>ST. CROIX</t>
  </si>
  <si>
    <t>ST. JOHN</t>
  </si>
  <si>
    <t>IMMUNIZATION PROGRAM INCOME</t>
  </si>
  <si>
    <t>FAMILY PLANNING PROGRAM INCOME</t>
  </si>
  <si>
    <t>HIV/STD CLINIC</t>
  </si>
  <si>
    <t>TB CLINIC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</si>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</sst>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[$-409]mmmm\-yy;@"/>
    <numFmt numFmtId="166" formatCode="#,##0.00_ ;[Red]\-#,##0.00\ 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b/>
      <vertAlign val="superscript"/>
      <sz val="11"/>
      <color indexed="8"/>
      <name val="Arial"/>
      <family val="2"/>
    </font>
    <font>
      <b/>
      <sz val="11"/>
      <color indexed="8"/>
      <name val="Calibri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textRotation="90" wrapText="1"/>
    </xf>
    <xf numFmtId="0" fontId="1" fillId="0" borderId="0" xfId="0" applyFont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40" fontId="0" fillId="0" borderId="0" xfId="0" applyNumberFormat="1"/>
    <xf numFmtId="0" fontId="0" fillId="0" borderId="0" xfId="0" applyAlignment="1">
      <alignment wrapText="1"/>
    </xf>
    <xf numFmtId="40" fontId="2" fillId="0" borderId="0" xfId="0" applyNumberFormat="1" applyFont="1"/>
    <xf numFmtId="0" fontId="1" fillId="0" borderId="0" xfId="0" applyFont="1" applyAlignment="1">
      <alignment horizontal="center" wrapText="1"/>
    </xf>
    <xf numFmtId="166" fontId="0" fillId="0" borderId="0" xfId="0" applyNumberFormat="1"/>
    <xf numFmtId="0" fontId="5" fillId="0" borderId="0" xfId="0" applyFont="1" applyAlignment="1">
      <alignment textRotation="90" wrapText="1"/>
    </xf>
    <xf numFmtId="0" fontId="3" fillId="0" borderId="0" xfId="0" applyFont="1" applyAlignment="1">
      <alignment horizontal="center" textRotation="90" wrapText="1"/>
    </xf>
    <xf numFmtId="0" fontId="5" fillId="0" borderId="0" xfId="0" applyFont="1" applyAlignment="1">
      <alignment horizontal="center"/>
    </xf>
    <xf numFmtId="40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167" fontId="0" fillId="0" borderId="0" xfId="0" applyNumberFormat="1"/>
    <xf numFmtId="16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croix"/>
      <sheetName val="St. thomas"/>
      <sheetName val="St John"/>
      <sheetName val="Terrotarial"/>
      <sheetName val="St. John"/>
    </sheetNames>
    <sheetDataSet>
      <sheetData sheetId="0" refreshError="1"/>
      <sheetData sheetId="1" refreshError="1"/>
      <sheetData sheetId="2"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D225-4BFB-4F65-A76F-2A70B9E605DA}">
  <dimension ref="A1:N24"/>
  <sheetViews>
    <sheetView workbookViewId="0">
      <selection activeCell="D11" sqref="D11"/>
    </sheetView>
  </sheetViews>
  <sheetFormatPr defaultRowHeight="14.25" x14ac:dyDescent="0.45"/>
  <cols>
    <col min="1" max="1" width="13.265625" customWidth="1"/>
    <col min="2" max="2" width="10.73046875" customWidth="1"/>
    <col min="3" max="3" width="10.86328125" customWidth="1"/>
    <col min="4" max="4" width="10.3984375" customWidth="1"/>
    <col min="5" max="5" width="10.1328125" customWidth="1"/>
    <col min="6" max="7" width="9.1328125" customWidth="1"/>
    <col min="8" max="8" width="6.73046875" customWidth="1"/>
    <col min="9" max="9" width="9.265625" customWidth="1"/>
    <col min="10" max="10" width="10.3984375" customWidth="1"/>
    <col min="11" max="11" width="11.86328125" customWidth="1"/>
    <col min="12" max="12" width="8.1328125" customWidth="1"/>
    <col min="13" max="13" width="8.73046875" customWidth="1"/>
    <col min="14" max="14" width="11.86328125" customWidth="1"/>
  </cols>
  <sheetData>
    <row r="1" spans="1:14" ht="83.25" customHeight="1" x14ac:dyDescent="0.45">
      <c r="A1" s="11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2" t="s">
        <v>11</v>
      </c>
      <c r="N1" s="11"/>
    </row>
    <row r="2" spans="1:14" s="3" customFormat="1" x14ac:dyDescent="0.4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N2" s="13" t="s">
        <v>12</v>
      </c>
    </row>
    <row r="3" spans="1:14" x14ac:dyDescent="0.45">
      <c r="A3" s="5">
        <v>45938</v>
      </c>
      <c r="B3" s="14">
        <v>9143</v>
      </c>
      <c r="C3" s="14">
        <v>26410</v>
      </c>
      <c r="D3" s="14">
        <v>25803</v>
      </c>
      <c r="E3" s="14">
        <v>3072</v>
      </c>
      <c r="F3" s="14">
        <v>0</v>
      </c>
      <c r="G3" s="14">
        <f>'St. Croix'!I3+'St. Thomas'!G3+'[1]St John'!G5</f>
        <v>3857</v>
      </c>
      <c r="H3" s="14">
        <v>0</v>
      </c>
      <c r="I3" s="14">
        <f>'St. Croix'!K3+'St. Thomas'!I3+'[1]St John'!I5</f>
        <v>302</v>
      </c>
      <c r="J3" s="14">
        <v>6793</v>
      </c>
      <c r="K3" s="14">
        <v>37951</v>
      </c>
      <c r="L3" s="14">
        <f>'St. Croix'!N3+'St. Thomas'!L3</f>
        <v>0</v>
      </c>
      <c r="M3" s="6">
        <v>0</v>
      </c>
      <c r="N3" s="14">
        <f>SUM(B3:M3)</f>
        <v>113331</v>
      </c>
    </row>
    <row r="4" spans="1:14" x14ac:dyDescent="0.45">
      <c r="A4" s="5">
        <v>45966</v>
      </c>
      <c r="B4" s="14">
        <v>12717</v>
      </c>
      <c r="C4" s="14">
        <v>13645</v>
      </c>
      <c r="D4" s="14">
        <v>30266</v>
      </c>
      <c r="E4" s="14">
        <v>907</v>
      </c>
      <c r="F4" s="14">
        <f>'St. Croix'!H4+'St. Thomas'!F4+'[1]St John'!F6</f>
        <v>75</v>
      </c>
      <c r="G4" s="14">
        <f>'St. Croix'!I4+'St. Thomas'!G4+'[1]St John'!G6</f>
        <v>37</v>
      </c>
      <c r="H4" s="14">
        <f>'St. Croix'!J4+'St. Thomas'!H4+'[1]St John'!H6</f>
        <v>23</v>
      </c>
      <c r="I4" s="14">
        <f>'St. Croix'!K4+'St. Thomas'!I4+'[1]St John'!I6</f>
        <v>537</v>
      </c>
      <c r="J4" s="14">
        <v>5376</v>
      </c>
      <c r="K4" s="14">
        <v>24716</v>
      </c>
      <c r="L4" s="14">
        <f>'St. Croix'!N4+'St. Thomas'!L4</f>
        <v>0</v>
      </c>
      <c r="M4" s="6">
        <v>0</v>
      </c>
      <c r="N4" s="14">
        <f t="shared" ref="N4:N14" si="0">SUM(B4:M4)</f>
        <v>88299</v>
      </c>
    </row>
    <row r="5" spans="1:14" x14ac:dyDescent="0.45">
      <c r="A5" s="5">
        <v>45996</v>
      </c>
      <c r="B5" s="14">
        <v>35950</v>
      </c>
      <c r="C5" s="14">
        <v>34735</v>
      </c>
      <c r="D5" s="14">
        <v>26431</v>
      </c>
      <c r="E5" s="14">
        <v>3023</v>
      </c>
      <c r="F5" s="14">
        <v>345</v>
      </c>
      <c r="G5" s="14">
        <f>'St. Croix'!I5+'St. Thomas'!G5+'[1]St John'!G7</f>
        <v>7135</v>
      </c>
      <c r="H5" s="14">
        <v>24</v>
      </c>
      <c r="I5" s="14">
        <f>'St. Croix'!K5+'St. Thomas'!I5+'[1]St John'!I7</f>
        <v>4516</v>
      </c>
      <c r="J5" s="14">
        <v>6539</v>
      </c>
      <c r="K5" s="14">
        <v>222652</v>
      </c>
      <c r="L5" s="14">
        <v>40</v>
      </c>
      <c r="M5" s="6">
        <v>0</v>
      </c>
      <c r="N5" s="14">
        <f t="shared" si="0"/>
        <v>341390</v>
      </c>
    </row>
    <row r="6" spans="1:14" x14ac:dyDescent="0.45">
      <c r="A6" s="5">
        <v>46027</v>
      </c>
      <c r="B6" s="14">
        <v>20462</v>
      </c>
      <c r="C6" s="14">
        <v>27815</v>
      </c>
      <c r="D6" s="14">
        <v>24930</v>
      </c>
      <c r="E6" s="14">
        <f>'St. Croix'!G6+'St. Thomas'!E6+'[1]St John'!E8</f>
        <v>3907</v>
      </c>
      <c r="F6" s="14">
        <f>'St. Croix'!H6+'St. Thomas'!F6+'[1]St John'!F8</f>
        <v>0</v>
      </c>
      <c r="G6" s="14">
        <f>'St. Croix'!I6+'St. Thomas'!G6+'[1]St John'!G8</f>
        <v>445</v>
      </c>
      <c r="H6" s="14">
        <f>'St. Croix'!J6+'St. Thomas'!H6+'[1]St John'!H8</f>
        <v>0</v>
      </c>
      <c r="I6" s="14">
        <f>'St. Croix'!K6+'St. Thomas'!I6+'[1]St John'!I8</f>
        <v>0</v>
      </c>
      <c r="J6" s="14">
        <f>'St. Croix'!L6+'St. Thomas'!J6+'[1]St John'!J8</f>
        <v>9289</v>
      </c>
      <c r="K6" s="14">
        <f>'St. Croix'!M6+'St. Thomas'!K6+'[1]St John'!K8</f>
        <v>2968</v>
      </c>
      <c r="L6" s="14">
        <f>'St. Croix'!N6+'St. Thomas'!L6</f>
        <v>0</v>
      </c>
      <c r="M6" s="6">
        <v>0</v>
      </c>
      <c r="N6" s="14">
        <f t="shared" si="0"/>
        <v>89816</v>
      </c>
    </row>
    <row r="7" spans="1:14" x14ac:dyDescent="0.45">
      <c r="A7" s="5">
        <v>46061</v>
      </c>
      <c r="B7" s="14">
        <f>'St. Croix'!B7+'St. Thomas'!B7+'[1]St John'!B9</f>
        <v>14428</v>
      </c>
      <c r="C7" s="14">
        <v>30390</v>
      </c>
      <c r="D7" s="14">
        <v>28325</v>
      </c>
      <c r="E7" s="14">
        <f>'St. Croix'!G7+'St. Thomas'!E7+'[1]St John'!E9</f>
        <v>1916</v>
      </c>
      <c r="F7" s="14">
        <f>'St. Croix'!H7+'St. Thomas'!F7+'[1]St John'!F9</f>
        <v>0</v>
      </c>
      <c r="G7" s="14">
        <f>'St. Croix'!I7+'St. Thomas'!G7+'[1]St John'!G9</f>
        <v>2752</v>
      </c>
      <c r="H7" s="14">
        <f>'St. Croix'!J7+'St. Thomas'!H7+'[1]St John'!H9</f>
        <v>0</v>
      </c>
      <c r="I7" s="14">
        <f>'St. Croix'!K7+'St. Thomas'!I7+'[1]St John'!I9</f>
        <v>25</v>
      </c>
      <c r="J7" s="14">
        <v>6765</v>
      </c>
      <c r="K7" s="14">
        <f>'St. Croix'!M7+'St. Thomas'!K7+'[1]St John'!K9</f>
        <v>126959</v>
      </c>
      <c r="L7" s="14">
        <f>'St. Croix'!N7+'St. Thomas'!L7</f>
        <v>0</v>
      </c>
      <c r="M7" s="6">
        <v>0</v>
      </c>
      <c r="N7" s="14">
        <f t="shared" si="0"/>
        <v>211560</v>
      </c>
    </row>
    <row r="8" spans="1:14" x14ac:dyDescent="0.45">
      <c r="A8" s="5">
        <v>46089</v>
      </c>
      <c r="B8" s="14">
        <f>'St. Croix'!B8+'St. Thomas'!B8+'[1]St John'!B10</f>
        <v>6207</v>
      </c>
      <c r="C8" s="14">
        <v>40260</v>
      </c>
      <c r="D8" s="14">
        <v>33572</v>
      </c>
      <c r="E8" s="14">
        <f>'St. Croix'!G8+'St. Thomas'!E8+'[1]St John'!E10</f>
        <v>2365</v>
      </c>
      <c r="F8" s="14">
        <f>'St. Croix'!H8+'St. Thomas'!F8+'[1]St John'!F10</f>
        <v>0</v>
      </c>
      <c r="G8" s="14">
        <f>'St. Croix'!I8+'St. Thomas'!G8+'[1]St John'!G10</f>
        <v>1429</v>
      </c>
      <c r="H8" s="14">
        <f>'St. Croix'!J8+'St. Thomas'!H8+'[1]St John'!H10</f>
        <v>37</v>
      </c>
      <c r="I8" s="14">
        <f>'St. Croix'!K8+'St. Thomas'!I8+'[1]St John'!I10</f>
        <v>4044</v>
      </c>
      <c r="J8" s="14">
        <v>7736</v>
      </c>
      <c r="K8" s="14">
        <f>'St. Croix'!M8+'St. Thomas'!K8+'[1]St John'!K10</f>
        <v>11513</v>
      </c>
      <c r="L8" s="14">
        <f>'St. Croix'!N8+'St. Thomas'!L8</f>
        <v>0</v>
      </c>
      <c r="M8" s="14">
        <v>1180</v>
      </c>
      <c r="N8" s="14">
        <f t="shared" si="0"/>
        <v>108343</v>
      </c>
    </row>
    <row r="9" spans="1:14" x14ac:dyDescent="0.45">
      <c r="A9" s="5">
        <v>46120</v>
      </c>
      <c r="B9" s="14">
        <f>'St. Croix'!B9+'St. Thomas'!B9+'[1]St John'!B11</f>
        <v>4674</v>
      </c>
      <c r="C9" s="14">
        <v>33098</v>
      </c>
      <c r="D9" s="14">
        <v>31984</v>
      </c>
      <c r="E9" s="14">
        <f>'St. Croix'!G9+'St. Thomas'!E9+'[1]St John'!E11</f>
        <v>2340</v>
      </c>
      <c r="F9" s="14">
        <f>'St. Croix'!H9+'St. Thomas'!F9+'[1]St John'!F11</f>
        <v>0</v>
      </c>
      <c r="G9" s="14">
        <f>'St. Croix'!I9+'St. Thomas'!G9+'[1]St John'!G11</f>
        <v>2600</v>
      </c>
      <c r="H9" s="14">
        <f>'St. Croix'!J9+'St. Thomas'!H9+'[1]St John'!H11</f>
        <v>0</v>
      </c>
      <c r="I9" s="14">
        <f>'St. Croix'!K9+'St. Thomas'!I9+'[1]St John'!I11</f>
        <v>12631</v>
      </c>
      <c r="J9" s="14">
        <f>'St. Croix'!L9+'St. Thomas'!J9+'[1]St John'!J11</f>
        <v>13085</v>
      </c>
      <c r="K9" s="14">
        <f>'St. Croix'!M9+'St. Thomas'!K9+'[1]St John'!K11</f>
        <v>9133</v>
      </c>
      <c r="L9" s="14">
        <f>'St. Croix'!N9+'St. Thomas'!L9</f>
        <v>0</v>
      </c>
      <c r="M9" s="6">
        <v>0</v>
      </c>
      <c r="N9" s="14">
        <f t="shared" si="0"/>
        <v>109545</v>
      </c>
    </row>
    <row r="10" spans="1:14" x14ac:dyDescent="0.45">
      <c r="A10" s="5">
        <v>46150</v>
      </c>
      <c r="B10" s="14">
        <f>'St. Croix'!B10+'St. Thomas'!B10+'[1]St John'!B12</f>
        <v>4486</v>
      </c>
      <c r="C10" s="14">
        <v>18511</v>
      </c>
      <c r="D10" s="14">
        <v>20618</v>
      </c>
      <c r="E10" s="14">
        <f>'St. Croix'!G10+'St. Thomas'!E10+'[1]St John'!E12</f>
        <v>827</v>
      </c>
      <c r="F10" s="14">
        <f>'St. Croix'!H10+'St. Thomas'!F10+'[1]St John'!F12</f>
        <v>0</v>
      </c>
      <c r="G10" s="14">
        <f>'St. Croix'!I10+'St. Thomas'!G10+'[1]St John'!G12</f>
        <v>2743</v>
      </c>
      <c r="H10" s="14">
        <f>'St. Croix'!J10+'St. Thomas'!H10+'[1]St John'!H12</f>
        <v>0</v>
      </c>
      <c r="I10" s="14">
        <f>'St. Croix'!K10+'St. Thomas'!I10+'[1]St John'!I12</f>
        <v>2137</v>
      </c>
      <c r="J10" s="14">
        <v>12318</v>
      </c>
      <c r="K10" s="14">
        <f>'St. Croix'!M10+'St. Thomas'!K10+'[1]St John'!K12</f>
        <v>10166</v>
      </c>
      <c r="L10" s="14">
        <f>'St. Croix'!N10+'St. Thomas'!L10</f>
        <v>0</v>
      </c>
      <c r="M10" s="6">
        <v>0</v>
      </c>
      <c r="N10" s="14">
        <f t="shared" si="0"/>
        <v>71806</v>
      </c>
    </row>
    <row r="11" spans="1:14" x14ac:dyDescent="0.45">
      <c r="A11" s="5">
        <v>46181</v>
      </c>
      <c r="B11" s="14">
        <f>'St. Croix'!B11+'St. Thomas'!B11+'[1]St John'!B13</f>
        <v>4112</v>
      </c>
      <c r="C11" s="14">
        <v>27032</v>
      </c>
      <c r="D11" s="14">
        <v>25074</v>
      </c>
      <c r="E11" s="14">
        <f>'St. Croix'!G11+'St. Thomas'!E11+'[1]St John'!E13</f>
        <v>700</v>
      </c>
      <c r="F11" s="14">
        <f>'St. Croix'!H11+'St. Thomas'!F11+'[1]St John'!F13</f>
        <v>0</v>
      </c>
      <c r="G11" s="14">
        <f>'St. Croix'!I11+'St. Thomas'!G11+'[1]St John'!G13</f>
        <v>1636</v>
      </c>
      <c r="H11" s="14">
        <f>'St. Croix'!J11+'St. Thomas'!H11+'[1]St John'!H13</f>
        <v>0</v>
      </c>
      <c r="I11" s="14">
        <f>'St. Croix'!K11+'St. Thomas'!I11+'[1]St John'!I13</f>
        <v>997</v>
      </c>
      <c r="J11" s="14">
        <f>'St. Croix'!L11+'St. Thomas'!J11+'[1]St John'!J13</f>
        <v>14632</v>
      </c>
      <c r="K11" s="14">
        <f>'St. Croix'!M11+'St. Thomas'!K11+'[1]St John'!K13</f>
        <v>675</v>
      </c>
      <c r="L11" s="14">
        <f>'St. Croix'!N11+'St. Thomas'!L11</f>
        <v>0</v>
      </c>
      <c r="M11" s="6">
        <v>0</v>
      </c>
      <c r="N11" s="14">
        <f t="shared" si="0"/>
        <v>74858</v>
      </c>
    </row>
    <row r="12" spans="1:14" x14ac:dyDescent="0.45">
      <c r="A12" s="5">
        <v>46211</v>
      </c>
      <c r="B12" s="14">
        <f>'St. Croix'!B12+'St. Thomas'!B12+'[1]St John'!B14</f>
        <v>0</v>
      </c>
      <c r="C12" s="14">
        <f>'St. Croix'!E12+'St. Thomas'!C12+'[1]St John'!C14</f>
        <v>0</v>
      </c>
      <c r="D12" s="14">
        <f>'St. Croix'!F12+'St. Thomas'!D12+'[1]St John'!D14</f>
        <v>0</v>
      </c>
      <c r="E12" s="14">
        <f>'St. Croix'!G12+'St. Thomas'!E12+'[1]St John'!E14</f>
        <v>0</v>
      </c>
      <c r="F12" s="14">
        <f>'St. Croix'!H12+'St. Thomas'!F12+'[1]St John'!F14</f>
        <v>0</v>
      </c>
      <c r="G12" s="14">
        <f>'St. Croix'!I12+'St. Thomas'!G12+'[1]St John'!G14</f>
        <v>0</v>
      </c>
      <c r="H12" s="14">
        <f>'St. Croix'!J12+'St. Thomas'!H12+'[1]St John'!H14</f>
        <v>0</v>
      </c>
      <c r="I12" s="14">
        <f>'St. Croix'!K12+'St. Thomas'!I12+'[1]St John'!I14</f>
        <v>0</v>
      </c>
      <c r="J12" s="14">
        <f>'St. Croix'!L12+'St. Thomas'!J12+'[1]St John'!J14</f>
        <v>0</v>
      </c>
      <c r="K12" s="14">
        <f>'St. Croix'!M12+'St. Thomas'!K12+'[1]St John'!K14</f>
        <v>0</v>
      </c>
      <c r="L12" s="14">
        <f>'St. Croix'!N12+'St. Thomas'!L12</f>
        <v>0</v>
      </c>
      <c r="M12" s="6">
        <v>0</v>
      </c>
      <c r="N12" s="14">
        <f t="shared" si="0"/>
        <v>0</v>
      </c>
    </row>
    <row r="13" spans="1:14" x14ac:dyDescent="0.45">
      <c r="A13" s="5">
        <v>46242</v>
      </c>
      <c r="B13" s="14">
        <f>'St. Croix'!B13+'St. Thomas'!B13+'[1]St John'!B15</f>
        <v>0</v>
      </c>
      <c r="C13" s="14">
        <f>'St. Croix'!E13+'St. Thomas'!C13+'[1]St John'!C15</f>
        <v>0</v>
      </c>
      <c r="D13" s="14">
        <f>'St. Croix'!F13+'St. Thomas'!D13+'[1]St John'!D15</f>
        <v>0</v>
      </c>
      <c r="E13" s="14">
        <f>'St. Croix'!G13+'St. Thomas'!E13+'[1]St John'!E15</f>
        <v>0</v>
      </c>
      <c r="F13" s="14">
        <f>'St. Croix'!H13+'St. Thomas'!F13+'[1]St John'!F15</f>
        <v>0</v>
      </c>
      <c r="G13" s="14">
        <f>'St. Croix'!I13+'St. Thomas'!G13+'[1]St John'!G15</f>
        <v>0</v>
      </c>
      <c r="H13" s="14">
        <f>'St. Croix'!J13+'St. Thomas'!H13+'[1]St John'!H15</f>
        <v>0</v>
      </c>
      <c r="I13" s="14">
        <f>'St. Croix'!K13+'St. Thomas'!I13+'[1]St John'!I15</f>
        <v>0</v>
      </c>
      <c r="J13" s="14">
        <f>'St. Croix'!L13+'St. Thomas'!J13+'[1]St John'!J15</f>
        <v>0</v>
      </c>
      <c r="K13" s="14">
        <f>'St. Croix'!M13+'St. Thomas'!K13+'[1]St John'!K15</f>
        <v>0</v>
      </c>
      <c r="L13" s="14">
        <f>'St. Croix'!N13+'St. Thomas'!L13</f>
        <v>0</v>
      </c>
      <c r="M13" s="6">
        <v>0</v>
      </c>
      <c r="N13" s="14">
        <f t="shared" si="0"/>
        <v>0</v>
      </c>
    </row>
    <row r="14" spans="1:14" x14ac:dyDescent="0.45">
      <c r="A14" s="5">
        <v>46273</v>
      </c>
      <c r="B14" s="14">
        <f>'St. Croix'!B14+'St. Thomas'!B14+'[1]St John'!B16</f>
        <v>0</v>
      </c>
      <c r="C14" s="14">
        <f>'St. Croix'!E14+'St. Thomas'!C14+'[1]St John'!C16</f>
        <v>0</v>
      </c>
      <c r="D14" s="14">
        <f>'St. Croix'!F14+'St. Thomas'!D14+'[1]St John'!D16</f>
        <v>0</v>
      </c>
      <c r="E14" s="14">
        <f>'St. Croix'!G14+'St. Thomas'!E14+'[1]St John'!E16</f>
        <v>0</v>
      </c>
      <c r="F14" s="14">
        <f>'St. Croix'!H14+'St. Thomas'!F14+'[1]St John'!F16</f>
        <v>0</v>
      </c>
      <c r="G14" s="14">
        <f>'St. Croix'!I14+'St. Thomas'!G14+'[1]St John'!G16</f>
        <v>0</v>
      </c>
      <c r="H14" s="14">
        <f>'St. Croix'!J14+'St. Thomas'!H14+'[1]St John'!H16</f>
        <v>0</v>
      </c>
      <c r="I14" s="14">
        <f>'St. Croix'!K14+'St. Thomas'!I14+'[1]St John'!I16</f>
        <v>0</v>
      </c>
      <c r="J14" s="14">
        <f>'St. Croix'!L14+'St. Thomas'!J14+'[1]St John'!J16</f>
        <v>0</v>
      </c>
      <c r="K14" s="14">
        <f>'St. Croix'!M14+'St. Thomas'!K14+'[1]St John'!K16</f>
        <v>0</v>
      </c>
      <c r="L14" s="14">
        <f>'St. Croix'!N14+'St. Thomas'!L14</f>
        <v>0</v>
      </c>
      <c r="M14" s="6">
        <v>0</v>
      </c>
      <c r="N14" s="14">
        <f t="shared" si="0"/>
        <v>0</v>
      </c>
    </row>
    <row r="15" spans="1:14" x14ac:dyDescent="0.45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6"/>
      <c r="N15" s="14"/>
    </row>
    <row r="16" spans="1:14" x14ac:dyDescent="0.45">
      <c r="A16" s="16" t="s">
        <v>13</v>
      </c>
      <c r="B16" s="14">
        <f>SUM(B3:B15)</f>
        <v>112179</v>
      </c>
      <c r="C16" s="14">
        <f t="shared" ref="C16:M16" si="1">SUM(C3:C15)</f>
        <v>251896</v>
      </c>
      <c r="D16" s="14">
        <f t="shared" si="1"/>
        <v>247003</v>
      </c>
      <c r="E16" s="14">
        <f t="shared" si="1"/>
        <v>19057</v>
      </c>
      <c r="F16" s="14">
        <f t="shared" si="1"/>
        <v>420</v>
      </c>
      <c r="G16" s="14">
        <f t="shared" si="1"/>
        <v>22634</v>
      </c>
      <c r="H16" s="14">
        <f t="shared" si="1"/>
        <v>84</v>
      </c>
      <c r="I16" s="14">
        <f t="shared" si="1"/>
        <v>25189</v>
      </c>
      <c r="J16" s="14">
        <f t="shared" si="1"/>
        <v>82533</v>
      </c>
      <c r="K16" s="14">
        <f t="shared" si="1"/>
        <v>446733</v>
      </c>
      <c r="L16" s="14">
        <f t="shared" si="1"/>
        <v>40</v>
      </c>
      <c r="M16" s="6">
        <f t="shared" si="1"/>
        <v>1180</v>
      </c>
      <c r="N16" s="14">
        <f>SUM(B16:M16)</f>
        <v>1208948</v>
      </c>
    </row>
    <row r="17" spans="1:14" x14ac:dyDescent="0.45">
      <c r="A17" s="1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6"/>
      <c r="N17" s="15"/>
    </row>
    <row r="18" spans="1:14" x14ac:dyDescent="0.45">
      <c r="N18" s="6"/>
    </row>
    <row r="19" spans="1:14" x14ac:dyDescent="0.45">
      <c r="N19" s="6"/>
    </row>
    <row r="20" spans="1:14" x14ac:dyDescent="0.45">
      <c r="N20" s="6"/>
    </row>
    <row r="21" spans="1:14" x14ac:dyDescent="0.45">
      <c r="N21" s="6"/>
    </row>
    <row r="22" spans="1:14" x14ac:dyDescent="0.45">
      <c r="B22" s="10"/>
      <c r="C22" s="10"/>
      <c r="N22" s="6"/>
    </row>
    <row r="24" spans="1:14" x14ac:dyDescent="0.45">
      <c r="L24" s="10"/>
    </row>
  </sheetData>
  <phoneticPr fontId="0" type="noConversion"/>
  <printOptions horizontalCentered="1" gridLines="1"/>
  <pageMargins left="0" right="0" top="0.93" bottom="0.75" header="0.3" footer="0.3"/>
  <pageSetup orientation="landscape" r:id="rId1"/>
  <headerFooter>
    <oddHeader>&amp;CDEPARTMENT OF HEALTH
HEALTH REVOLVING FUND
REVENUE SUMMARY - TERRITORIAL - FY2026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3EEB-1B79-4D67-AD70-6BA6EAD8E80D}">
  <dimension ref="A1:P34"/>
  <sheetViews>
    <sheetView topLeftCell="A3" zoomScaleNormal="100" workbookViewId="0">
      <selection activeCell="N24" sqref="N24"/>
    </sheetView>
  </sheetViews>
  <sheetFormatPr defaultRowHeight="14.25" x14ac:dyDescent="0.45"/>
  <cols>
    <col min="1" max="1" width="13.3984375" customWidth="1"/>
    <col min="2" max="2" width="14.59765625" customWidth="1"/>
    <col min="3" max="3" width="9.86328125" customWidth="1"/>
    <col min="4" max="4" width="8.73046875" customWidth="1"/>
    <col min="5" max="5" width="10.73046875" customWidth="1"/>
    <col min="6" max="6" width="11" customWidth="1"/>
    <col min="7" max="7" width="9.73046875" customWidth="1"/>
    <col min="8" max="8" width="8.73046875" customWidth="1"/>
    <col min="9" max="9" width="9.86328125" customWidth="1"/>
    <col min="10" max="10" width="7.1328125" customWidth="1"/>
    <col min="11" max="11" width="9.73046875" customWidth="1"/>
    <col min="12" max="12" width="10.265625" customWidth="1"/>
    <col min="13" max="13" width="14.73046875" customWidth="1"/>
    <col min="14" max="14" width="9" customWidth="1"/>
    <col min="15" max="15" width="12.59765625" customWidth="1"/>
    <col min="16" max="16" width="9.59765625" bestFit="1" customWidth="1"/>
  </cols>
  <sheetData>
    <row r="1" spans="1:16" ht="83.25" customHeight="1" x14ac:dyDescent="0.45">
      <c r="A1" s="1"/>
      <c r="B1" s="2" t="s">
        <v>0</v>
      </c>
      <c r="C1" s="2" t="s">
        <v>14</v>
      </c>
      <c r="D1" s="2" t="s">
        <v>11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1"/>
    </row>
    <row r="2" spans="1:16" s="3" customFormat="1" x14ac:dyDescent="0.45">
      <c r="O2" s="4" t="s">
        <v>12</v>
      </c>
    </row>
    <row r="3" spans="1:16" x14ac:dyDescent="0.45">
      <c r="A3" s="5">
        <v>45938</v>
      </c>
      <c r="B3" s="6">
        <v>5000</v>
      </c>
      <c r="C3" s="6"/>
      <c r="D3" s="6"/>
      <c r="E3" s="6">
        <v>6730</v>
      </c>
      <c r="F3" s="6">
        <v>11015</v>
      </c>
      <c r="G3" s="6">
        <v>456</v>
      </c>
      <c r="H3" s="6"/>
      <c r="I3" s="6">
        <v>3827</v>
      </c>
      <c r="J3" s="6"/>
      <c r="K3" s="6">
        <v>302</v>
      </c>
      <c r="L3" s="6">
        <v>6793</v>
      </c>
      <c r="M3" s="6">
        <v>5621</v>
      </c>
      <c r="N3" s="6"/>
      <c r="O3" s="6">
        <f t="shared" ref="O3:O8" si="0">SUM(B3:N3)</f>
        <v>39744</v>
      </c>
    </row>
    <row r="4" spans="1:16" x14ac:dyDescent="0.45">
      <c r="A4" s="5">
        <v>45966</v>
      </c>
      <c r="B4" s="6">
        <v>12020</v>
      </c>
      <c r="C4" s="6"/>
      <c r="D4" s="6"/>
      <c r="E4" s="6">
        <v>5700</v>
      </c>
      <c r="F4" s="6">
        <v>7182</v>
      </c>
      <c r="G4" s="6">
        <v>108</v>
      </c>
      <c r="H4" s="6">
        <v>75</v>
      </c>
      <c r="I4" s="6">
        <v>37</v>
      </c>
      <c r="J4" s="6">
        <v>23</v>
      </c>
      <c r="K4" s="6">
        <v>537</v>
      </c>
      <c r="L4" s="6">
        <v>5376</v>
      </c>
      <c r="M4" s="6">
        <v>23846</v>
      </c>
      <c r="N4" s="6"/>
      <c r="O4" s="6">
        <f t="shared" si="0"/>
        <v>54904</v>
      </c>
      <c r="P4" s="6"/>
    </row>
    <row r="5" spans="1:16" x14ac:dyDescent="0.45">
      <c r="A5" s="5">
        <v>45996</v>
      </c>
      <c r="B5" s="6">
        <v>30991</v>
      </c>
      <c r="C5" s="6"/>
      <c r="D5" s="6"/>
      <c r="E5" s="6">
        <v>23790</v>
      </c>
      <c r="F5" s="6">
        <v>17264</v>
      </c>
      <c r="G5" s="6">
        <v>2168</v>
      </c>
      <c r="H5" s="6">
        <v>345</v>
      </c>
      <c r="I5" s="6">
        <v>7135</v>
      </c>
      <c r="J5" s="6">
        <v>24</v>
      </c>
      <c r="K5" s="6">
        <v>4516</v>
      </c>
      <c r="L5" s="6">
        <v>6509</v>
      </c>
      <c r="M5" s="6">
        <v>219793</v>
      </c>
      <c r="N5" s="6"/>
      <c r="O5" s="6">
        <f t="shared" si="0"/>
        <v>312535</v>
      </c>
      <c r="P5" s="6"/>
    </row>
    <row r="6" spans="1:16" x14ac:dyDescent="0.45">
      <c r="A6" s="5">
        <v>46027</v>
      </c>
      <c r="B6" s="6">
        <v>19524</v>
      </c>
      <c r="C6" s="6">
        <v>40</v>
      </c>
      <c r="D6" s="6"/>
      <c r="E6" s="6">
        <v>13510</v>
      </c>
      <c r="F6" s="6">
        <v>9034</v>
      </c>
      <c r="G6" s="6">
        <v>3240</v>
      </c>
      <c r="H6" s="6"/>
      <c r="I6" s="6">
        <v>445</v>
      </c>
      <c r="J6" s="6"/>
      <c r="K6" s="6"/>
      <c r="L6" s="6">
        <v>9187</v>
      </c>
      <c r="M6" s="6">
        <v>1905</v>
      </c>
      <c r="N6" s="6"/>
      <c r="O6" s="6">
        <f t="shared" si="0"/>
        <v>56885</v>
      </c>
    </row>
    <row r="7" spans="1:16" x14ac:dyDescent="0.45">
      <c r="A7" s="5">
        <v>46061</v>
      </c>
      <c r="B7" s="6">
        <v>13243</v>
      </c>
      <c r="C7" s="6"/>
      <c r="D7" s="6"/>
      <c r="E7" s="6">
        <v>10000</v>
      </c>
      <c r="F7" s="6">
        <v>12669</v>
      </c>
      <c r="G7" s="6">
        <v>745</v>
      </c>
      <c r="H7" s="6"/>
      <c r="I7" s="6">
        <v>2722</v>
      </c>
      <c r="J7" s="6"/>
      <c r="K7" s="6">
        <v>25</v>
      </c>
      <c r="L7" s="6">
        <v>6735</v>
      </c>
      <c r="M7" s="6">
        <v>125730</v>
      </c>
      <c r="N7" s="6"/>
      <c r="O7" s="6">
        <f t="shared" si="0"/>
        <v>171869</v>
      </c>
    </row>
    <row r="8" spans="1:16" x14ac:dyDescent="0.45">
      <c r="A8" s="5">
        <v>46089</v>
      </c>
      <c r="B8" s="6">
        <v>2314</v>
      </c>
      <c r="C8" s="6"/>
      <c r="D8" s="6">
        <v>1180</v>
      </c>
      <c r="E8" s="6">
        <v>9700</v>
      </c>
      <c r="F8" s="6">
        <v>9688</v>
      </c>
      <c r="G8" s="6">
        <v>349</v>
      </c>
      <c r="H8" s="6"/>
      <c r="I8" s="6">
        <v>1429</v>
      </c>
      <c r="J8" s="6">
        <v>37</v>
      </c>
      <c r="K8" s="6">
        <v>4044</v>
      </c>
      <c r="L8" s="6">
        <v>7706</v>
      </c>
      <c r="M8" s="6">
        <v>6123</v>
      </c>
      <c r="N8" s="6"/>
      <c r="O8" s="6">
        <f t="shared" si="0"/>
        <v>42570</v>
      </c>
    </row>
    <row r="9" spans="1:16" x14ac:dyDescent="0.45">
      <c r="A9" s="5">
        <v>46120</v>
      </c>
      <c r="B9" s="6">
        <v>4250</v>
      </c>
      <c r="C9" s="6"/>
      <c r="D9" s="6"/>
      <c r="E9" s="6">
        <v>8560</v>
      </c>
      <c r="F9" s="6">
        <v>10230</v>
      </c>
      <c r="G9" s="6">
        <v>1580</v>
      </c>
      <c r="H9" s="6"/>
      <c r="I9" s="6">
        <v>2600</v>
      </c>
      <c r="J9" s="6"/>
      <c r="K9" s="6">
        <v>12631</v>
      </c>
      <c r="L9" s="6">
        <v>7911</v>
      </c>
      <c r="M9" s="6">
        <v>9133</v>
      </c>
      <c r="N9" s="6"/>
      <c r="O9" s="6">
        <f>SUM(B9:N9)</f>
        <v>56895</v>
      </c>
      <c r="P9" s="10"/>
    </row>
    <row r="10" spans="1:16" x14ac:dyDescent="0.45">
      <c r="A10" s="5">
        <v>46168</v>
      </c>
      <c r="B10" s="6">
        <v>4247</v>
      </c>
      <c r="C10" s="6"/>
      <c r="D10" s="6"/>
      <c r="E10" s="6">
        <v>8170</v>
      </c>
      <c r="F10" s="6">
        <v>9600</v>
      </c>
      <c r="G10" s="6">
        <v>453</v>
      </c>
      <c r="H10" s="6"/>
      <c r="I10" s="6">
        <v>2743</v>
      </c>
      <c r="J10" s="6"/>
      <c r="K10" s="6">
        <v>2137</v>
      </c>
      <c r="L10" s="6">
        <v>7449</v>
      </c>
      <c r="M10" s="6">
        <v>9313</v>
      </c>
      <c r="N10" s="6"/>
      <c r="O10" s="6">
        <f>SUM(B10:N10)</f>
        <v>44112</v>
      </c>
    </row>
    <row r="11" spans="1:16" x14ac:dyDescent="0.45">
      <c r="A11" s="5">
        <v>46183</v>
      </c>
      <c r="B11" s="6">
        <v>3942</v>
      </c>
      <c r="C11" s="6"/>
      <c r="D11" s="6"/>
      <c r="E11" s="6">
        <v>9020</v>
      </c>
      <c r="F11" s="6">
        <v>12232</v>
      </c>
      <c r="G11" s="6">
        <v>630</v>
      </c>
      <c r="H11" s="6"/>
      <c r="I11" s="6">
        <v>1636</v>
      </c>
      <c r="J11" s="6"/>
      <c r="K11" s="6">
        <v>997</v>
      </c>
      <c r="L11" s="6">
        <v>6220</v>
      </c>
      <c r="M11" s="6">
        <v>675</v>
      </c>
      <c r="N11" s="6"/>
      <c r="O11" s="6">
        <f>SUM(B11:N11)</f>
        <v>35352</v>
      </c>
    </row>
    <row r="12" spans="1:16" x14ac:dyDescent="0.45">
      <c r="A12" s="5">
        <v>46214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6" x14ac:dyDescent="0.45">
      <c r="A13" s="5">
        <v>45877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45">
      <c r="A14" s="5">
        <v>45908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6" x14ac:dyDescent="0.4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6" x14ac:dyDescent="0.45">
      <c r="A16" s="4" t="s">
        <v>13</v>
      </c>
      <c r="B16" s="6">
        <f t="shared" ref="B16:N16" si="1">SUM(B3:B15)</f>
        <v>95531</v>
      </c>
      <c r="C16" s="6">
        <f t="shared" si="1"/>
        <v>40</v>
      </c>
      <c r="D16" s="6">
        <f t="shared" si="1"/>
        <v>1180</v>
      </c>
      <c r="E16" s="6">
        <f t="shared" si="1"/>
        <v>95180</v>
      </c>
      <c r="F16" s="6">
        <f t="shared" si="1"/>
        <v>98914</v>
      </c>
      <c r="G16" s="6">
        <f t="shared" si="1"/>
        <v>9729</v>
      </c>
      <c r="H16" s="6">
        <f t="shared" si="1"/>
        <v>420</v>
      </c>
      <c r="I16" s="6">
        <f t="shared" si="1"/>
        <v>22574</v>
      </c>
      <c r="J16" s="6">
        <f t="shared" si="1"/>
        <v>84</v>
      </c>
      <c r="K16" s="6">
        <f t="shared" si="1"/>
        <v>25189</v>
      </c>
      <c r="L16" s="6">
        <f t="shared" si="1"/>
        <v>63886</v>
      </c>
      <c r="M16" s="6">
        <f t="shared" si="1"/>
        <v>402139</v>
      </c>
      <c r="N16" s="6">
        <f t="shared" si="1"/>
        <v>0</v>
      </c>
      <c r="O16" s="6">
        <f>SUM(B16:N16)</f>
        <v>814866</v>
      </c>
    </row>
    <row r="17" spans="2:15" x14ac:dyDescent="0.4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x14ac:dyDescent="0.45">
      <c r="O18" s="6"/>
    </row>
    <row r="19" spans="2:15" x14ac:dyDescent="0.45">
      <c r="O19" s="6"/>
    </row>
    <row r="20" spans="2:15" x14ac:dyDescent="0.45">
      <c r="O20" s="6"/>
    </row>
    <row r="21" spans="2:15" x14ac:dyDescent="0.45">
      <c r="K21" s="6"/>
      <c r="L21" s="6"/>
      <c r="M21" s="6"/>
      <c r="N21" s="6"/>
      <c r="O21" s="6"/>
    </row>
    <row r="22" spans="2:15" x14ac:dyDescent="0.45">
      <c r="K22" s="6"/>
      <c r="L22" s="6"/>
      <c r="M22" s="6"/>
      <c r="N22" s="6"/>
      <c r="O22" s="6"/>
    </row>
    <row r="23" spans="2:15" x14ac:dyDescent="0.45">
      <c r="K23" s="6"/>
      <c r="L23" s="6"/>
      <c r="M23" s="6"/>
      <c r="N23" s="6"/>
    </row>
    <row r="24" spans="2:15" x14ac:dyDescent="0.45">
      <c r="K24" s="6"/>
      <c r="L24" s="6"/>
      <c r="M24" s="6"/>
      <c r="N24" s="6"/>
    </row>
    <row r="25" spans="2:15" x14ac:dyDescent="0.45">
      <c r="K25" s="6"/>
      <c r="L25" s="6"/>
      <c r="M25" s="6"/>
      <c r="N25" s="6"/>
    </row>
    <row r="26" spans="2:15" x14ac:dyDescent="0.45">
      <c r="K26" s="6"/>
      <c r="L26" s="6"/>
      <c r="M26" s="6"/>
      <c r="N26" s="6"/>
    </row>
    <row r="27" spans="2:15" x14ac:dyDescent="0.45">
      <c r="K27" s="6"/>
      <c r="L27" s="6"/>
      <c r="M27" s="6"/>
      <c r="N27" s="6"/>
    </row>
    <row r="28" spans="2:15" x14ac:dyDescent="0.45">
      <c r="K28" s="6"/>
      <c r="L28" s="6"/>
      <c r="M28" s="6"/>
      <c r="N28" s="6"/>
    </row>
    <row r="29" spans="2:15" x14ac:dyDescent="0.45">
      <c r="K29" s="6"/>
      <c r="L29" s="6"/>
      <c r="M29" s="6"/>
      <c r="N29" s="6"/>
    </row>
    <row r="30" spans="2:15" x14ac:dyDescent="0.45">
      <c r="K30" s="6"/>
      <c r="L30" s="6"/>
      <c r="M30" s="6"/>
      <c r="N30" s="6"/>
    </row>
    <row r="31" spans="2:15" x14ac:dyDescent="0.45">
      <c r="K31" s="6"/>
      <c r="L31" s="6"/>
      <c r="M31" s="6"/>
      <c r="N31" s="6"/>
    </row>
    <row r="32" spans="2:15" x14ac:dyDescent="0.45">
      <c r="K32" s="6"/>
      <c r="L32" s="6"/>
      <c r="M32" s="6"/>
      <c r="N32" s="6"/>
    </row>
    <row r="33" spans="11:14" x14ac:dyDescent="0.45">
      <c r="K33" s="6"/>
      <c r="L33" s="6"/>
      <c r="M33" s="6"/>
      <c r="N33" s="6"/>
    </row>
    <row r="34" spans="11:14" x14ac:dyDescent="0.45">
      <c r="K34" s="6"/>
      <c r="L34" s="6"/>
      <c r="M34" s="6"/>
      <c r="N34" s="6"/>
    </row>
  </sheetData>
  <phoneticPr fontId="0" type="noConversion"/>
  <printOptions gridLines="1"/>
  <pageMargins left="0.2" right="0" top="0.9" bottom="0.75" header="0.3" footer="0.3"/>
  <pageSetup scale="71" orientation="landscape" r:id="rId1"/>
  <headerFooter>
    <oddHeader>&amp;CDEPARTMENT OF HEALTH
HEALTH REVOLVING FUND
REVENUE SUMMARY - ST. CROIX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BF26-2756-4386-80B7-1F08B266C57B}">
  <dimension ref="A1:N41"/>
  <sheetViews>
    <sheetView topLeftCell="A9" zoomScale="120" zoomScaleNormal="120" workbookViewId="0">
      <selection activeCell="B18" sqref="B18:B25"/>
    </sheetView>
  </sheetViews>
  <sheetFormatPr defaultRowHeight="14.25" x14ac:dyDescent="0.45"/>
  <cols>
    <col min="1" max="1" width="13.86328125" customWidth="1"/>
    <col min="2" max="2" width="11.86328125" customWidth="1"/>
    <col min="3" max="3" width="10.86328125" bestFit="1" customWidth="1"/>
    <col min="4" max="5" width="11" customWidth="1"/>
    <col min="6" max="6" width="8.73046875" customWidth="1"/>
    <col min="7" max="7" width="7.3984375" customWidth="1"/>
    <col min="8" max="8" width="8.86328125" customWidth="1"/>
    <col min="9" max="9" width="7.3984375" customWidth="1"/>
    <col min="10" max="10" width="9.86328125" bestFit="1" customWidth="1"/>
    <col min="11" max="11" width="10.86328125" bestFit="1" customWidth="1"/>
    <col min="12" max="12" width="8.1328125" customWidth="1"/>
    <col min="13" max="13" width="12.3984375" customWidth="1"/>
    <col min="14" max="14" width="10.86328125" bestFit="1" customWidth="1"/>
  </cols>
  <sheetData>
    <row r="1" spans="1:14" ht="76.5" customHeight="1" x14ac:dyDescent="0.4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7"/>
    </row>
    <row r="2" spans="1:14" s="3" customFormat="1" x14ac:dyDescent="0.45">
      <c r="M2" s="3" t="s">
        <v>12</v>
      </c>
    </row>
    <row r="3" spans="1:14" x14ac:dyDescent="0.45">
      <c r="A3" s="5">
        <v>45938</v>
      </c>
      <c r="B3" s="6">
        <v>4018</v>
      </c>
      <c r="C3" s="6">
        <v>19680</v>
      </c>
      <c r="D3" s="6">
        <v>13898</v>
      </c>
      <c r="E3" s="6">
        <v>2596</v>
      </c>
      <c r="F3" s="6">
        <v>0</v>
      </c>
      <c r="G3" s="6">
        <v>30</v>
      </c>
      <c r="H3" s="6">
        <v>0</v>
      </c>
      <c r="I3" s="6"/>
      <c r="J3" s="6">
        <v>0</v>
      </c>
      <c r="K3" s="6">
        <v>32330</v>
      </c>
      <c r="L3" s="6"/>
      <c r="M3" s="6">
        <f t="shared" ref="M3:M13" si="0">SUM(B3:L3)</f>
        <v>72552</v>
      </c>
    </row>
    <row r="4" spans="1:14" x14ac:dyDescent="0.45">
      <c r="A4" s="5">
        <v>45966</v>
      </c>
      <c r="B4" s="6">
        <v>367</v>
      </c>
      <c r="C4" s="6">
        <v>7945</v>
      </c>
      <c r="D4" s="6">
        <v>8838</v>
      </c>
      <c r="E4" s="6">
        <v>500</v>
      </c>
      <c r="F4" s="6">
        <v>0</v>
      </c>
      <c r="G4" s="6"/>
      <c r="H4" s="6"/>
      <c r="I4" s="6"/>
      <c r="J4" s="6">
        <v>0</v>
      </c>
      <c r="K4" s="6">
        <v>870</v>
      </c>
      <c r="L4" s="6"/>
      <c r="M4" s="6">
        <f t="shared" si="0"/>
        <v>18520</v>
      </c>
    </row>
    <row r="5" spans="1:14" x14ac:dyDescent="0.45">
      <c r="A5" s="5">
        <v>45996</v>
      </c>
      <c r="B5" s="6">
        <v>4909</v>
      </c>
      <c r="C5" s="6">
        <v>10945</v>
      </c>
      <c r="D5" s="6">
        <v>5462</v>
      </c>
      <c r="E5" s="6">
        <v>835</v>
      </c>
      <c r="F5" s="6">
        <v>0</v>
      </c>
      <c r="G5" s="6"/>
      <c r="H5" s="6">
        <v>0</v>
      </c>
      <c r="I5" s="6"/>
      <c r="J5" s="6">
        <v>30</v>
      </c>
      <c r="K5" s="6">
        <v>2859</v>
      </c>
      <c r="L5" s="6"/>
      <c r="M5" s="6">
        <f t="shared" si="0"/>
        <v>25040</v>
      </c>
    </row>
    <row r="6" spans="1:14" x14ac:dyDescent="0.45">
      <c r="A6" s="5">
        <v>46027</v>
      </c>
      <c r="B6" s="6">
        <v>853</v>
      </c>
      <c r="C6" s="6">
        <v>14155</v>
      </c>
      <c r="D6" s="6">
        <v>15236</v>
      </c>
      <c r="E6" s="6">
        <v>667</v>
      </c>
      <c r="F6" s="6"/>
      <c r="G6" s="6"/>
      <c r="H6" s="6"/>
      <c r="I6" s="6"/>
      <c r="J6" s="6">
        <v>102</v>
      </c>
      <c r="K6" s="6">
        <v>1063</v>
      </c>
      <c r="L6" s="6"/>
      <c r="M6" s="6">
        <f>SUM(B6:L6)</f>
        <v>32076</v>
      </c>
    </row>
    <row r="7" spans="1:14" x14ac:dyDescent="0.45">
      <c r="A7" s="5">
        <v>46061</v>
      </c>
      <c r="B7" s="6">
        <v>1185</v>
      </c>
      <c r="C7" s="6">
        <v>18320</v>
      </c>
      <c r="D7" s="6">
        <v>15266</v>
      </c>
      <c r="E7" s="6">
        <v>1171</v>
      </c>
      <c r="F7" s="6"/>
      <c r="G7" s="6">
        <v>30</v>
      </c>
      <c r="H7" s="6"/>
      <c r="I7" s="6"/>
      <c r="J7" s="6"/>
      <c r="K7" s="6">
        <v>1229</v>
      </c>
      <c r="L7" s="6"/>
      <c r="M7" s="6">
        <f t="shared" si="0"/>
        <v>37201</v>
      </c>
    </row>
    <row r="8" spans="1:14" x14ac:dyDescent="0.45">
      <c r="A8" s="5">
        <v>46089</v>
      </c>
      <c r="B8" s="6">
        <v>3893</v>
      </c>
      <c r="C8" s="6">
        <v>29000</v>
      </c>
      <c r="D8" s="6">
        <v>23344</v>
      </c>
      <c r="E8" s="6">
        <v>2016</v>
      </c>
      <c r="F8" s="6"/>
      <c r="G8" s="6"/>
      <c r="H8" s="6"/>
      <c r="I8" s="6"/>
      <c r="J8" s="6"/>
      <c r="K8" s="6">
        <v>5390</v>
      </c>
      <c r="L8" s="6"/>
      <c r="M8" s="6">
        <f t="shared" si="0"/>
        <v>63643</v>
      </c>
    </row>
    <row r="9" spans="1:14" x14ac:dyDescent="0.45">
      <c r="A9" s="5">
        <v>46120</v>
      </c>
      <c r="B9" s="6">
        <v>424</v>
      </c>
      <c r="C9" s="6">
        <v>23278</v>
      </c>
      <c r="D9" s="6">
        <v>21724</v>
      </c>
      <c r="E9" s="6">
        <v>760</v>
      </c>
      <c r="F9" s="6"/>
      <c r="G9" s="6"/>
      <c r="H9" s="6"/>
      <c r="I9" s="6"/>
      <c r="J9" s="6">
        <v>5174</v>
      </c>
      <c r="K9" s="6"/>
      <c r="L9" s="6"/>
      <c r="M9" s="6">
        <f t="shared" si="0"/>
        <v>51360</v>
      </c>
    </row>
    <row r="10" spans="1:14" x14ac:dyDescent="0.45">
      <c r="A10" s="5">
        <v>46150</v>
      </c>
      <c r="B10" s="6">
        <v>239</v>
      </c>
      <c r="C10" s="6">
        <v>8265</v>
      </c>
      <c r="D10" s="6">
        <v>10238</v>
      </c>
      <c r="E10" s="6">
        <v>374</v>
      </c>
      <c r="F10" s="6"/>
      <c r="G10" s="6"/>
      <c r="H10" s="6"/>
      <c r="I10" s="6"/>
      <c r="J10" s="6">
        <v>4857</v>
      </c>
      <c r="K10" s="6">
        <v>853</v>
      </c>
      <c r="L10" s="6"/>
      <c r="M10" s="6">
        <f t="shared" si="0"/>
        <v>24826</v>
      </c>
    </row>
    <row r="11" spans="1:14" x14ac:dyDescent="0.45">
      <c r="A11" s="5">
        <v>46181</v>
      </c>
      <c r="B11" s="6">
        <v>170</v>
      </c>
      <c r="C11" s="6">
        <v>11232</v>
      </c>
      <c r="D11" s="6">
        <v>12812</v>
      </c>
      <c r="E11" s="6">
        <v>70</v>
      </c>
      <c r="F11" s="6"/>
      <c r="G11" s="6"/>
      <c r="H11" s="6"/>
      <c r="I11" s="6"/>
      <c r="J11" s="6">
        <v>8412</v>
      </c>
      <c r="K11" s="6"/>
      <c r="L11" s="6"/>
      <c r="M11" s="6">
        <f t="shared" si="0"/>
        <v>32696</v>
      </c>
    </row>
    <row r="12" spans="1:14" x14ac:dyDescent="0.45">
      <c r="A12" s="5">
        <v>46211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f t="shared" si="0"/>
        <v>0</v>
      </c>
    </row>
    <row r="13" spans="1:14" x14ac:dyDescent="0.45">
      <c r="A13" s="5">
        <v>46242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f t="shared" si="0"/>
        <v>0</v>
      </c>
    </row>
    <row r="14" spans="1:14" x14ac:dyDescent="0.45">
      <c r="A14" s="5">
        <v>46273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>
        <f>SUM(B14:L14)</f>
        <v>0</v>
      </c>
      <c r="N14" s="6"/>
    </row>
    <row r="15" spans="1:14" x14ac:dyDescent="0.4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x14ac:dyDescent="0.45">
      <c r="A16" s="4" t="s">
        <v>13</v>
      </c>
      <c r="B16" s="6">
        <f>SUM(B3:B14)</f>
        <v>16058</v>
      </c>
      <c r="C16" s="6">
        <f t="shared" ref="C16:L16" si="1">SUM(C3:C14)</f>
        <v>142820</v>
      </c>
      <c r="D16" s="6">
        <f t="shared" si="1"/>
        <v>126818</v>
      </c>
      <c r="E16" s="6">
        <f t="shared" si="1"/>
        <v>8989</v>
      </c>
      <c r="F16" s="6">
        <f t="shared" si="1"/>
        <v>0</v>
      </c>
      <c r="G16" s="6">
        <f>SUM(G3:G15)</f>
        <v>60</v>
      </c>
      <c r="H16" s="6">
        <f t="shared" si="1"/>
        <v>0</v>
      </c>
      <c r="I16" s="6">
        <f t="shared" si="1"/>
        <v>0</v>
      </c>
      <c r="J16" s="6">
        <f t="shared" si="1"/>
        <v>18575</v>
      </c>
      <c r="K16" s="6">
        <f t="shared" si="1"/>
        <v>44594</v>
      </c>
      <c r="L16" s="6">
        <f t="shared" si="1"/>
        <v>0</v>
      </c>
      <c r="M16" s="6">
        <f>SUM(M3:M15)</f>
        <v>357914</v>
      </c>
    </row>
    <row r="17" spans="2:13" x14ac:dyDescent="0.4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2:13" x14ac:dyDescent="0.45">
      <c r="B18" s="18"/>
      <c r="M18" s="6"/>
    </row>
    <row r="19" spans="2:13" x14ac:dyDescent="0.45">
      <c r="B19" s="18"/>
      <c r="M19" s="6"/>
    </row>
    <row r="20" spans="2:13" x14ac:dyDescent="0.45">
      <c r="B20" s="18"/>
    </row>
    <row r="21" spans="2:13" x14ac:dyDescent="0.45">
      <c r="B21" s="18"/>
      <c r="H21" s="6"/>
    </row>
    <row r="22" spans="2:13" x14ac:dyDescent="0.45">
      <c r="B22" s="18"/>
    </row>
    <row r="23" spans="2:13" x14ac:dyDescent="0.45">
      <c r="B23" s="18"/>
    </row>
    <row r="24" spans="2:13" x14ac:dyDescent="0.45">
      <c r="B24" s="18"/>
    </row>
    <row r="25" spans="2:13" x14ac:dyDescent="0.45">
      <c r="B25" s="18"/>
    </row>
    <row r="26" spans="2:13" x14ac:dyDescent="0.45">
      <c r="B26" s="18"/>
    </row>
    <row r="27" spans="2:13" x14ac:dyDescent="0.45">
      <c r="B27" s="18"/>
      <c r="I27" s="6"/>
    </row>
    <row r="28" spans="2:13" x14ac:dyDescent="0.45">
      <c r="B28" s="18"/>
      <c r="I28" s="6"/>
    </row>
    <row r="29" spans="2:13" x14ac:dyDescent="0.45">
      <c r="B29" s="18"/>
      <c r="I29" s="6"/>
    </row>
    <row r="30" spans="2:13" x14ac:dyDescent="0.45">
      <c r="B30" s="18"/>
    </row>
    <row r="31" spans="2:13" x14ac:dyDescent="0.45">
      <c r="B31" s="18"/>
      <c r="H31" s="6"/>
    </row>
    <row r="32" spans="2:13" x14ac:dyDescent="0.45">
      <c r="B32" s="18"/>
    </row>
    <row r="33" spans="2:2" x14ac:dyDescent="0.45">
      <c r="B33" s="18"/>
    </row>
    <row r="34" spans="2:2" x14ac:dyDescent="0.45">
      <c r="B34" s="18"/>
    </row>
    <row r="35" spans="2:2" x14ac:dyDescent="0.45">
      <c r="B35" s="18"/>
    </row>
    <row r="36" spans="2:2" x14ac:dyDescent="0.45">
      <c r="B36" s="18"/>
    </row>
    <row r="37" spans="2:2" x14ac:dyDescent="0.45">
      <c r="B37" s="18"/>
    </row>
    <row r="38" spans="2:2" x14ac:dyDescent="0.45">
      <c r="B38" s="18"/>
    </row>
    <row r="39" spans="2:2" x14ac:dyDescent="0.45">
      <c r="B39" s="18"/>
    </row>
    <row r="40" spans="2:2" x14ac:dyDescent="0.45">
      <c r="B40" s="18"/>
    </row>
    <row r="41" spans="2:2" x14ac:dyDescent="0.45">
      <c r="B41" s="18">
        <f>SUM(B18:B40)</f>
        <v>0</v>
      </c>
    </row>
  </sheetData>
  <phoneticPr fontId="0" type="noConversion"/>
  <printOptions gridLines="1"/>
  <pageMargins left="0.2" right="0" top="0.91" bottom="0.44" header="0.21" footer="0.3"/>
  <pageSetup orientation="landscape" r:id="rId1"/>
  <headerFooter alignWithMargins="0">
    <oddHeader>&amp;CDEPARTMENT OF HEALTH
HEALTH REVOLVING FUND
REVENUE SUMMARY - ST. THOMAS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CDC5-23F1-4833-AA71-CF214EC9AC82}">
  <dimension ref="A1:M26"/>
  <sheetViews>
    <sheetView tabSelected="1" workbookViewId="0">
      <selection activeCell="I4" sqref="I4"/>
    </sheetView>
  </sheetViews>
  <sheetFormatPr defaultRowHeight="14.25" x14ac:dyDescent="0.45"/>
  <cols>
    <col min="1" max="1" width="13.86328125" customWidth="1"/>
    <col min="2" max="2" width="9.86328125" bestFit="1" customWidth="1"/>
    <col min="3" max="3" width="10.86328125" bestFit="1" customWidth="1"/>
    <col min="4" max="4" width="11" customWidth="1"/>
    <col min="5" max="5" width="9.1328125" customWidth="1"/>
    <col min="6" max="6" width="8.86328125" customWidth="1"/>
    <col min="7" max="7" width="8.265625" customWidth="1"/>
    <col min="8" max="8" width="9.265625" bestFit="1" customWidth="1"/>
    <col min="9" max="9" width="8.265625" customWidth="1"/>
    <col min="10" max="10" width="9.265625" customWidth="1"/>
    <col min="11" max="11" width="10.86328125" bestFit="1" customWidth="1"/>
    <col min="12" max="12" width="10.86328125" customWidth="1"/>
    <col min="13" max="13" width="12.59765625" customWidth="1"/>
  </cols>
  <sheetData>
    <row r="1" spans="1:13" ht="84" customHeight="1" x14ac:dyDescent="0.4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7" t="s">
        <v>15</v>
      </c>
    </row>
    <row r="2" spans="1:13" s="3" customFormat="1" x14ac:dyDescent="0.45"/>
    <row r="3" spans="1:13" x14ac:dyDescent="0.45">
      <c r="A3" s="5">
        <v>45938</v>
      </c>
      <c r="B3" s="17">
        <v>125</v>
      </c>
      <c r="C3" s="17"/>
      <c r="D3" s="17">
        <v>890</v>
      </c>
      <c r="E3" s="17">
        <v>20</v>
      </c>
      <c r="F3" s="17"/>
      <c r="G3" s="17"/>
      <c r="H3" s="17"/>
      <c r="I3" s="17"/>
      <c r="J3" s="17"/>
      <c r="K3" s="17"/>
      <c r="L3" s="17"/>
      <c r="M3" s="17">
        <f t="shared" ref="M3:M11" si="0">SUM(B3:L3)</f>
        <v>1035</v>
      </c>
    </row>
    <row r="4" spans="1:13" x14ac:dyDescent="0.45">
      <c r="A4" s="5">
        <v>45966</v>
      </c>
      <c r="B4" s="17">
        <v>330</v>
      </c>
      <c r="C4" s="17"/>
      <c r="D4" s="17">
        <v>14246</v>
      </c>
      <c r="E4" s="17">
        <v>299</v>
      </c>
      <c r="F4" s="17"/>
      <c r="G4" s="17"/>
      <c r="H4" s="17"/>
      <c r="I4" s="17"/>
      <c r="J4" s="17"/>
      <c r="K4" s="17"/>
      <c r="L4" s="17"/>
      <c r="M4" s="17">
        <f t="shared" si="0"/>
        <v>14875</v>
      </c>
    </row>
    <row r="5" spans="1:13" x14ac:dyDescent="0.45">
      <c r="A5" s="5">
        <v>45996</v>
      </c>
      <c r="B5" s="17">
        <v>50</v>
      </c>
      <c r="C5" s="17"/>
      <c r="D5" s="17">
        <v>3705</v>
      </c>
      <c r="E5" s="17">
        <v>20</v>
      </c>
      <c r="F5" s="17"/>
      <c r="G5" s="17"/>
      <c r="H5" s="17"/>
      <c r="I5" s="17"/>
      <c r="J5" s="17"/>
      <c r="K5" s="17"/>
      <c r="L5" s="17"/>
      <c r="M5" s="17">
        <f t="shared" si="0"/>
        <v>3775</v>
      </c>
    </row>
    <row r="6" spans="1:13" x14ac:dyDescent="0.45">
      <c r="A6" s="5">
        <v>46027</v>
      </c>
      <c r="B6" s="17">
        <v>85</v>
      </c>
      <c r="C6" s="17">
        <v>150</v>
      </c>
      <c r="D6" s="17">
        <v>660</v>
      </c>
      <c r="E6" s="17"/>
      <c r="F6" s="17"/>
      <c r="G6" s="17"/>
      <c r="H6" s="17"/>
      <c r="I6" s="17"/>
      <c r="J6" s="17"/>
      <c r="K6" s="17"/>
      <c r="L6" s="17"/>
      <c r="M6" s="17">
        <f t="shared" si="0"/>
        <v>895</v>
      </c>
    </row>
    <row r="7" spans="1:13" x14ac:dyDescent="0.45">
      <c r="A7" s="5">
        <v>46061</v>
      </c>
      <c r="B7" s="17"/>
      <c r="C7" s="17">
        <v>2070</v>
      </c>
      <c r="D7" s="17">
        <v>390</v>
      </c>
      <c r="E7" s="17"/>
      <c r="F7" s="17"/>
      <c r="G7" s="17"/>
      <c r="H7" s="17"/>
      <c r="I7" s="17"/>
      <c r="J7" s="17">
        <v>30</v>
      </c>
      <c r="K7" s="17"/>
      <c r="L7" s="17"/>
      <c r="M7" s="17">
        <f t="shared" si="0"/>
        <v>2490</v>
      </c>
    </row>
    <row r="8" spans="1:13" x14ac:dyDescent="0.45">
      <c r="A8" s="5">
        <v>66</v>
      </c>
      <c r="B8" s="17"/>
      <c r="C8" s="17">
        <v>1560</v>
      </c>
      <c r="D8" s="17">
        <v>540</v>
      </c>
      <c r="E8" s="17"/>
      <c r="F8" s="17"/>
      <c r="G8" s="17"/>
      <c r="H8" s="17"/>
      <c r="I8" s="17"/>
      <c r="J8" s="17">
        <v>30</v>
      </c>
      <c r="K8" s="17"/>
      <c r="L8" s="17"/>
      <c r="M8" s="17">
        <f t="shared" si="0"/>
        <v>2130</v>
      </c>
    </row>
    <row r="9" spans="1:13" x14ac:dyDescent="0.45">
      <c r="A9" s="5">
        <v>46120</v>
      </c>
      <c r="B9" s="17"/>
      <c r="C9" s="17">
        <v>1260</v>
      </c>
      <c r="D9" s="17">
        <v>30</v>
      </c>
      <c r="E9" s="17"/>
      <c r="F9" s="17"/>
      <c r="G9" s="17"/>
      <c r="H9" s="17"/>
      <c r="I9" s="17"/>
      <c r="J9" s="17"/>
      <c r="K9" s="17"/>
      <c r="L9" s="17"/>
      <c r="M9" s="17">
        <f t="shared" si="0"/>
        <v>1290</v>
      </c>
    </row>
    <row r="10" spans="1:13" x14ac:dyDescent="0.45">
      <c r="A10" s="5">
        <v>46150</v>
      </c>
      <c r="B10" s="17"/>
      <c r="C10" s="17">
        <v>2076</v>
      </c>
      <c r="D10" s="17">
        <v>780</v>
      </c>
      <c r="E10" s="17"/>
      <c r="F10" s="17"/>
      <c r="G10" s="17"/>
      <c r="H10" s="17"/>
      <c r="I10" s="17"/>
      <c r="J10" s="17">
        <v>12</v>
      </c>
      <c r="K10" s="17"/>
      <c r="L10" s="17"/>
      <c r="M10" s="17">
        <f t="shared" si="0"/>
        <v>2868</v>
      </c>
    </row>
    <row r="11" spans="1:13" x14ac:dyDescent="0.45">
      <c r="A11" s="5">
        <v>46181</v>
      </c>
      <c r="B11" s="17"/>
      <c r="C11" s="17">
        <v>6780</v>
      </c>
      <c r="D11" s="17">
        <v>30</v>
      </c>
      <c r="E11" s="17"/>
      <c r="F11" s="17"/>
      <c r="G11" s="17"/>
      <c r="H11" s="17"/>
      <c r="I11" s="17"/>
      <c r="J11" s="17"/>
      <c r="K11" s="17"/>
      <c r="L11" s="17"/>
      <c r="M11" s="17">
        <f t="shared" si="0"/>
        <v>6810</v>
      </c>
    </row>
    <row r="12" spans="1:13" x14ac:dyDescent="0.45">
      <c r="A12" s="5">
        <v>46211</v>
      </c>
    </row>
    <row r="13" spans="1:13" x14ac:dyDescent="0.45">
      <c r="A13" s="5">
        <v>46242</v>
      </c>
    </row>
    <row r="14" spans="1:13" x14ac:dyDescent="0.45">
      <c r="A14" s="5">
        <v>46273</v>
      </c>
    </row>
    <row r="16" spans="1:13" x14ac:dyDescent="0.45">
      <c r="A16" s="4" t="s">
        <v>13</v>
      </c>
      <c r="B16" s="17">
        <f>SUM(B3:B15)</f>
        <v>590</v>
      </c>
      <c r="C16" s="17">
        <f>SUM(C3:C15)</f>
        <v>13896</v>
      </c>
      <c r="D16" s="17">
        <f>SUM(D3:D15)</f>
        <v>21271</v>
      </c>
      <c r="E16" s="17">
        <f>SUM(E3:E15)</f>
        <v>339</v>
      </c>
      <c r="J16" s="17">
        <f>SUM(J3:J15)</f>
        <v>72</v>
      </c>
      <c r="M16" s="17">
        <f>SUM(M3:M15)</f>
        <v>36168</v>
      </c>
    </row>
    <row r="17" spans="2:12" x14ac:dyDescent="0.45">
      <c r="B17" s="6"/>
      <c r="C17" s="6"/>
      <c r="D17" s="6"/>
      <c r="E17" s="6"/>
      <c r="F17" s="6"/>
      <c r="G17" s="6"/>
      <c r="H17" s="6"/>
      <c r="I17" s="6"/>
      <c r="J17" s="6"/>
      <c r="K17" s="6"/>
    </row>
    <row r="22" spans="2:12" x14ac:dyDescent="0.45">
      <c r="L22" s="6"/>
    </row>
    <row r="23" spans="2:12" x14ac:dyDescent="0.45">
      <c r="L23" s="6"/>
    </row>
    <row r="26" spans="2:12" x14ac:dyDescent="0.45">
      <c r="L26" s="6"/>
    </row>
  </sheetData>
  <phoneticPr fontId="0" type="noConversion"/>
  <printOptions gridLines="1"/>
  <pageMargins left="0.7" right="0" top="0.89" bottom="0.75" header="0.3" footer="0.3"/>
  <pageSetup orientation="landscape" r:id="rId1"/>
  <headerFooter alignWithMargins="0">
    <oddHeader>&amp;CDEPARTMENT OF HEALTH
HEALTH REVOLVING FUND
REVENUE SUMMARY - ST. JOHN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21FE-B195-4DB3-A73C-7C0618FB97E5}">
  <dimension ref="A1:E30"/>
  <sheetViews>
    <sheetView zoomScaleNormal="100" workbookViewId="0">
      <selection activeCell="C16" sqref="C16:E16"/>
    </sheetView>
  </sheetViews>
  <sheetFormatPr defaultRowHeight="14.25" x14ac:dyDescent="0.45"/>
  <cols>
    <col min="1" max="1" width="24.73046875" customWidth="1"/>
    <col min="2" max="2" width="25.73046875" customWidth="1"/>
    <col min="3" max="5" width="26.73046875" customWidth="1"/>
    <col min="6" max="6" width="44.86328125" customWidth="1"/>
  </cols>
  <sheetData>
    <row r="1" spans="1:5" ht="83.25" customHeight="1" x14ac:dyDescent="0.45">
      <c r="A1" s="1"/>
      <c r="B1" s="9" t="s">
        <v>15</v>
      </c>
      <c r="C1" s="9" t="s">
        <v>16</v>
      </c>
      <c r="D1" s="9" t="s">
        <v>17</v>
      </c>
      <c r="E1" s="9" t="s">
        <v>18</v>
      </c>
    </row>
    <row r="2" spans="1:5" s="3" customFormat="1" x14ac:dyDescent="0.45"/>
    <row r="3" spans="1:5" x14ac:dyDescent="0.45">
      <c r="A3" s="5">
        <v>45938</v>
      </c>
      <c r="B3" s="6">
        <v>92754</v>
      </c>
      <c r="C3" s="18">
        <v>16058</v>
      </c>
      <c r="D3" s="6">
        <f>'St. Croix'!O3</f>
        <v>39744</v>
      </c>
      <c r="E3" s="6">
        <v>1035</v>
      </c>
    </row>
    <row r="4" spans="1:5" x14ac:dyDescent="0.45">
      <c r="A4" s="5">
        <v>45966</v>
      </c>
      <c r="B4" s="6">
        <v>70389</v>
      </c>
      <c r="C4" s="18">
        <v>142820</v>
      </c>
      <c r="D4" s="6">
        <f>'St. Croix'!O4</f>
        <v>54904</v>
      </c>
      <c r="E4" s="6">
        <v>14875</v>
      </c>
    </row>
    <row r="5" spans="1:5" x14ac:dyDescent="0.45">
      <c r="A5" s="5">
        <v>45996</v>
      </c>
      <c r="B5" s="6">
        <v>332329</v>
      </c>
      <c r="C5" s="18">
        <v>126818</v>
      </c>
      <c r="D5" s="6">
        <f>'St. Croix'!O5</f>
        <v>312535</v>
      </c>
      <c r="E5" s="6">
        <v>3775</v>
      </c>
    </row>
    <row r="6" spans="1:5" x14ac:dyDescent="0.45">
      <c r="A6" s="5">
        <v>46027</v>
      </c>
      <c r="B6" s="6">
        <f t="shared" ref="B6:B14" si="0">SUM(C6:E6)</f>
        <v>66769</v>
      </c>
      <c r="C6" s="18">
        <v>8989</v>
      </c>
      <c r="D6" s="6">
        <f>'St. Croix'!O6</f>
        <v>56885</v>
      </c>
      <c r="E6" s="6">
        <v>895</v>
      </c>
    </row>
    <row r="7" spans="1:5" x14ac:dyDescent="0.45">
      <c r="A7" s="5">
        <v>46061</v>
      </c>
      <c r="B7" s="6">
        <f t="shared" si="0"/>
        <v>174419</v>
      </c>
      <c r="C7" s="18">
        <v>60</v>
      </c>
      <c r="D7" s="6">
        <f>'St. Croix'!O7</f>
        <v>171869</v>
      </c>
      <c r="E7" s="6">
        <v>2490</v>
      </c>
    </row>
    <row r="8" spans="1:5" x14ac:dyDescent="0.45">
      <c r="A8" s="5">
        <v>46089</v>
      </c>
      <c r="B8" s="6">
        <f t="shared" si="0"/>
        <v>63275</v>
      </c>
      <c r="C8" s="18">
        <v>18575</v>
      </c>
      <c r="D8" s="6">
        <f>'St. Croix'!O8</f>
        <v>42570</v>
      </c>
      <c r="E8" s="6">
        <v>2130</v>
      </c>
    </row>
    <row r="9" spans="1:5" x14ac:dyDescent="0.45">
      <c r="A9" s="5">
        <v>46120</v>
      </c>
      <c r="B9" s="6">
        <f t="shared" si="0"/>
        <v>102779</v>
      </c>
      <c r="C9" s="18">
        <v>44594</v>
      </c>
      <c r="D9" s="6">
        <f>'St. Croix'!O9</f>
        <v>56895</v>
      </c>
      <c r="E9" s="6">
        <v>1290</v>
      </c>
    </row>
    <row r="10" spans="1:5" x14ac:dyDescent="0.45">
      <c r="A10" s="5">
        <v>46150</v>
      </c>
      <c r="B10" s="6">
        <f t="shared" si="0"/>
        <v>46980</v>
      </c>
      <c r="C10" s="6"/>
      <c r="D10" s="6">
        <f>'St. Croix'!O10</f>
        <v>44112</v>
      </c>
      <c r="E10" s="6">
        <v>2868</v>
      </c>
    </row>
    <row r="11" spans="1:5" x14ac:dyDescent="0.45">
      <c r="A11" s="5">
        <v>46181</v>
      </c>
      <c r="B11" s="6">
        <f t="shared" si="0"/>
        <v>42162</v>
      </c>
      <c r="C11" s="6"/>
      <c r="D11" s="6">
        <f>'St. Croix'!O11</f>
        <v>35352</v>
      </c>
      <c r="E11" s="6">
        <v>6810</v>
      </c>
    </row>
    <row r="12" spans="1:5" x14ac:dyDescent="0.45">
      <c r="A12" s="5">
        <v>46211</v>
      </c>
      <c r="B12" s="6">
        <f t="shared" si="0"/>
        <v>0</v>
      </c>
      <c r="C12" s="6">
        <f>'St. Thomas'!M12</f>
        <v>0</v>
      </c>
      <c r="D12" s="6">
        <f>'St. Croix'!O12</f>
        <v>0</v>
      </c>
      <c r="E12" s="6">
        <f>'[1]St John'!L14</f>
        <v>0</v>
      </c>
    </row>
    <row r="13" spans="1:5" x14ac:dyDescent="0.45">
      <c r="A13" s="5">
        <v>46242</v>
      </c>
      <c r="B13" s="6">
        <f t="shared" si="0"/>
        <v>0</v>
      </c>
      <c r="C13" s="6">
        <f>'St. Thomas'!M13</f>
        <v>0</v>
      </c>
      <c r="D13" s="6">
        <f>'St. Croix'!O13</f>
        <v>0</v>
      </c>
      <c r="E13" s="6">
        <f>'[1]St John'!L15</f>
        <v>0</v>
      </c>
    </row>
    <row r="14" spans="1:5" x14ac:dyDescent="0.45">
      <c r="A14" s="5">
        <v>46273</v>
      </c>
      <c r="B14" s="6">
        <f t="shared" si="0"/>
        <v>0</v>
      </c>
      <c r="C14" s="6">
        <f>'St. Thomas'!M14</f>
        <v>0</v>
      </c>
      <c r="D14" s="6">
        <f>'St. Croix'!O14</f>
        <v>0</v>
      </c>
      <c r="E14" s="6">
        <f>'[1]St John'!L16</f>
        <v>0</v>
      </c>
    </row>
    <row r="15" spans="1:5" x14ac:dyDescent="0.45">
      <c r="B15" s="6"/>
      <c r="C15" s="6"/>
      <c r="D15" s="6"/>
      <c r="E15" s="6"/>
    </row>
    <row r="16" spans="1:5" x14ac:dyDescent="0.45">
      <c r="A16" s="4" t="s">
        <v>13</v>
      </c>
      <c r="B16" s="8">
        <f>SUM(C16:E16)</f>
        <v>1208948</v>
      </c>
      <c r="C16" s="8">
        <f>SUM(C3:C15)</f>
        <v>357914</v>
      </c>
      <c r="D16" s="8">
        <f>SUM(D3:D15)</f>
        <v>814866</v>
      </c>
      <c r="E16" s="8">
        <f>SUM(E3:E15)</f>
        <v>36168</v>
      </c>
    </row>
    <row r="17" spans="2:5" x14ac:dyDescent="0.45">
      <c r="B17" s="6"/>
      <c r="C17" s="6"/>
      <c r="D17" s="6"/>
      <c r="E17" s="6"/>
    </row>
    <row r="18" spans="2:5" x14ac:dyDescent="0.45">
      <c r="B18" s="6"/>
    </row>
    <row r="19" spans="2:5" x14ac:dyDescent="0.45">
      <c r="B19" s="6"/>
      <c r="C19" s="6"/>
      <c r="D19" s="6"/>
      <c r="E19" s="6"/>
    </row>
    <row r="21" spans="2:5" x14ac:dyDescent="0.45">
      <c r="B21" s="6"/>
      <c r="C21" s="6"/>
    </row>
    <row r="22" spans="2:5" x14ac:dyDescent="0.45">
      <c r="B22" s="6"/>
    </row>
    <row r="23" spans="2:5" x14ac:dyDescent="0.45">
      <c r="B23" s="6"/>
    </row>
    <row r="24" spans="2:5" x14ac:dyDescent="0.45">
      <c r="B24" s="6"/>
    </row>
    <row r="25" spans="2:5" x14ac:dyDescent="0.45">
      <c r="B25" s="6"/>
    </row>
    <row r="26" spans="2:5" x14ac:dyDescent="0.45">
      <c r="B26" s="6"/>
    </row>
    <row r="27" spans="2:5" x14ac:dyDescent="0.45">
      <c r="B27" s="6"/>
    </row>
    <row r="28" spans="2:5" x14ac:dyDescent="0.45">
      <c r="B28" s="6"/>
    </row>
    <row r="30" spans="2:5" x14ac:dyDescent="0.45">
      <c r="B30" s="6"/>
    </row>
  </sheetData>
  <phoneticPr fontId="0" type="noConversion"/>
  <printOptions horizontalCentered="1" gridLines="1"/>
  <pageMargins left="0.17" right="0.16" top="1.66" bottom="0.25" header="0.3" footer="0.3"/>
  <pageSetup orientation="landscape" r:id="rId1"/>
  <headerFooter>
    <oddHeader>&amp;CDEPARTMENT OF HEALTH
HEALTH REVOLVING FUND
REVENUE SUMMARY  
OCTOBER 1, 2025 - JUNE 30, 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FC34-FCFF-47A1-ACC2-691834F70D86}">
  <dimension ref="A1:I26"/>
  <sheetViews>
    <sheetView workbookViewId="0">
      <selection activeCell="C10" sqref="C10"/>
    </sheetView>
  </sheetViews>
  <sheetFormatPr defaultRowHeight="14.25" x14ac:dyDescent="0.45"/>
  <cols>
    <col min="1" max="1" width="13.73046875" customWidth="1"/>
    <col min="2" max="5" width="16.73046875" customWidth="1"/>
    <col min="6" max="7" width="13.265625" customWidth="1"/>
    <col min="8" max="9" width="13.1328125" customWidth="1"/>
  </cols>
  <sheetData>
    <row r="1" spans="1:9" ht="83.25" customHeight="1" x14ac:dyDescent="0.45">
      <c r="A1" s="1"/>
      <c r="B1" s="9" t="s">
        <v>15</v>
      </c>
      <c r="C1" s="9" t="s">
        <v>16</v>
      </c>
      <c r="D1" s="9" t="s">
        <v>17</v>
      </c>
      <c r="E1" s="9" t="s">
        <v>18</v>
      </c>
      <c r="F1" s="9" t="s">
        <v>19</v>
      </c>
      <c r="G1" s="9" t="s">
        <v>20</v>
      </c>
      <c r="H1" s="9" t="s">
        <v>21</v>
      </c>
      <c r="I1" s="9" t="s">
        <v>22</v>
      </c>
    </row>
    <row r="2" spans="1:9" s="3" customFormat="1" x14ac:dyDescent="0.45"/>
    <row r="3" spans="1:9" x14ac:dyDescent="0.45">
      <c r="A3" s="5">
        <v>45938</v>
      </c>
      <c r="B3" s="6">
        <f>SUM(C3:I3)</f>
        <v>66753</v>
      </c>
      <c r="C3" s="6">
        <v>16058</v>
      </c>
      <c r="D3" s="6">
        <f>'H-REVOLVING SUMMARY'!D3</f>
        <v>39744</v>
      </c>
      <c r="E3" s="6">
        <f>'H-REVOLVING SUMMARY'!E3</f>
        <v>1035</v>
      </c>
      <c r="F3" s="6">
        <v>3222</v>
      </c>
      <c r="G3" s="6">
        <v>6377</v>
      </c>
      <c r="H3" s="6">
        <v>317</v>
      </c>
      <c r="I3" s="6"/>
    </row>
    <row r="4" spans="1:9" x14ac:dyDescent="0.45">
      <c r="A4" s="5">
        <v>45966</v>
      </c>
      <c r="B4" s="6">
        <f t="shared" ref="B4:B14" si="0">SUM(C4:I4)</f>
        <v>232206</v>
      </c>
      <c r="C4" s="6">
        <f>'H-REVOLVING SUMMARY'!C4</f>
        <v>142820</v>
      </c>
      <c r="D4" s="6">
        <f>'H-REVOLVING SUMMARY'!D4</f>
        <v>54904</v>
      </c>
      <c r="E4" s="6">
        <f>'H-REVOLVING SUMMARY'!E4</f>
        <v>14875</v>
      </c>
      <c r="F4" s="6">
        <v>5271</v>
      </c>
      <c r="G4" s="6">
        <v>14168</v>
      </c>
      <c r="H4" s="6">
        <v>168</v>
      </c>
      <c r="I4" s="6"/>
    </row>
    <row r="5" spans="1:9" x14ac:dyDescent="0.45">
      <c r="A5" s="5">
        <v>45996</v>
      </c>
      <c r="B5" s="6">
        <f t="shared" si="0"/>
        <v>450811</v>
      </c>
      <c r="C5" s="6">
        <f>'H-REVOLVING SUMMARY'!C5</f>
        <v>126818</v>
      </c>
      <c r="D5" s="6">
        <f>'H-REVOLVING SUMMARY'!D5</f>
        <v>312535</v>
      </c>
      <c r="E5" s="6">
        <f>'H-REVOLVING SUMMARY'!E5</f>
        <v>3775</v>
      </c>
      <c r="F5" s="6">
        <v>2438</v>
      </c>
      <c r="G5" s="6">
        <v>5035</v>
      </c>
      <c r="H5" s="6">
        <v>210</v>
      </c>
      <c r="I5" s="6"/>
    </row>
    <row r="6" spans="1:9" x14ac:dyDescent="0.45">
      <c r="A6" s="5">
        <v>46027</v>
      </c>
      <c r="B6" s="6">
        <f t="shared" si="0"/>
        <v>78103</v>
      </c>
      <c r="C6" s="6">
        <f>'H-REVOLVING SUMMARY'!C6</f>
        <v>8989</v>
      </c>
      <c r="D6" s="6">
        <f>'H-REVOLVING SUMMARY'!D6</f>
        <v>56885</v>
      </c>
      <c r="E6" s="6">
        <f>'H-REVOLVING SUMMARY'!E6</f>
        <v>895</v>
      </c>
      <c r="F6" s="6">
        <v>3622</v>
      </c>
      <c r="G6" s="6">
        <v>7577</v>
      </c>
      <c r="H6" s="6">
        <v>135</v>
      </c>
      <c r="I6" s="6"/>
    </row>
    <row r="7" spans="1:9" x14ac:dyDescent="0.45">
      <c r="A7" s="5">
        <v>46058</v>
      </c>
      <c r="B7" s="6">
        <f t="shared" si="0"/>
        <v>202475</v>
      </c>
      <c r="C7" s="6">
        <f>'H-REVOLVING SUMMARY'!C7</f>
        <v>60</v>
      </c>
      <c r="D7" s="6">
        <f>'H-REVOLVING SUMMARY'!D7</f>
        <v>171869</v>
      </c>
      <c r="E7" s="6">
        <f>'H-REVOLVING SUMMARY'!E7</f>
        <v>2490</v>
      </c>
      <c r="F7" s="6">
        <v>1031</v>
      </c>
      <c r="G7" s="6">
        <v>26920</v>
      </c>
      <c r="H7" s="6">
        <v>105</v>
      </c>
      <c r="I7" s="6"/>
    </row>
    <row r="8" spans="1:9" x14ac:dyDescent="0.45">
      <c r="A8" s="5">
        <v>46089</v>
      </c>
      <c r="B8" s="6">
        <f t="shared" si="0"/>
        <v>74332</v>
      </c>
      <c r="C8" s="6">
        <f>'H-REVOLVING SUMMARY'!C8</f>
        <v>18575</v>
      </c>
      <c r="D8" s="6">
        <f>'H-REVOLVING SUMMARY'!D8</f>
        <v>42570</v>
      </c>
      <c r="E8" s="6">
        <f>'H-REVOLVING SUMMARY'!E8</f>
        <v>2130</v>
      </c>
      <c r="F8" s="6">
        <v>4050</v>
      </c>
      <c r="G8" s="6">
        <v>7007</v>
      </c>
      <c r="H8" s="6">
        <v>0</v>
      </c>
      <c r="I8" s="6"/>
    </row>
    <row r="9" spans="1:9" x14ac:dyDescent="0.45">
      <c r="A9" s="5">
        <v>46120</v>
      </c>
      <c r="B9" s="6">
        <f t="shared" si="0"/>
        <v>109315</v>
      </c>
      <c r="C9" s="6">
        <f>'H-REVOLVING SUMMARY'!C9</f>
        <v>44594</v>
      </c>
      <c r="D9" s="6">
        <f>'H-REVOLVING SUMMARY'!D9</f>
        <v>56895</v>
      </c>
      <c r="E9" s="6">
        <f>'H-REVOLVING SUMMARY'!E9</f>
        <v>1290</v>
      </c>
      <c r="F9" s="6">
        <v>2730</v>
      </c>
      <c r="G9" s="6">
        <v>3806</v>
      </c>
      <c r="H9" s="6"/>
      <c r="I9" s="6"/>
    </row>
    <row r="10" spans="1:9" x14ac:dyDescent="0.45">
      <c r="A10" s="5">
        <v>46150</v>
      </c>
      <c r="B10" s="6">
        <f t="shared" si="0"/>
        <v>94334</v>
      </c>
      <c r="C10" s="6">
        <f>'H-REVOLVING SUMMARY'!C10</f>
        <v>0</v>
      </c>
      <c r="D10" s="6">
        <f>'H-REVOLVING SUMMARY'!D10</f>
        <v>44112</v>
      </c>
      <c r="E10" s="6">
        <f>'H-REVOLVING SUMMARY'!E10</f>
        <v>2868</v>
      </c>
      <c r="F10" s="6">
        <v>46180</v>
      </c>
      <c r="G10" s="6">
        <v>1174</v>
      </c>
      <c r="H10" s="6">
        <v>0</v>
      </c>
      <c r="I10" s="6"/>
    </row>
    <row r="11" spans="1:9" x14ac:dyDescent="0.45">
      <c r="A11" s="5">
        <v>46181</v>
      </c>
      <c r="B11" s="6">
        <f t="shared" si="0"/>
        <v>43952</v>
      </c>
      <c r="C11" s="6">
        <f>'H-REVOLVING SUMMARY'!C11</f>
        <v>0</v>
      </c>
      <c r="D11" s="6">
        <f>'H-REVOLVING SUMMARY'!D11</f>
        <v>35352</v>
      </c>
      <c r="E11" s="6">
        <f>'H-REVOLVING SUMMARY'!E11</f>
        <v>6810</v>
      </c>
      <c r="F11" s="6">
        <v>923</v>
      </c>
      <c r="G11" s="6">
        <v>867</v>
      </c>
      <c r="H11" s="6"/>
      <c r="I11" s="6"/>
    </row>
    <row r="12" spans="1:9" x14ac:dyDescent="0.45">
      <c r="A12" s="5">
        <v>46211</v>
      </c>
      <c r="B12" s="6">
        <f t="shared" si="0"/>
        <v>0</v>
      </c>
      <c r="C12" s="6">
        <f>'H-REVOLVING SUMMARY'!C12</f>
        <v>0</v>
      </c>
      <c r="D12" s="6">
        <f>'H-REVOLVING SUMMARY'!D12</f>
        <v>0</v>
      </c>
      <c r="E12" s="6">
        <f>'H-REVOLVING SUMMARY'!E12</f>
        <v>0</v>
      </c>
      <c r="F12" s="6">
        <v>0</v>
      </c>
      <c r="G12" s="6">
        <v>0</v>
      </c>
      <c r="H12" s="6">
        <v>0</v>
      </c>
      <c r="I12" s="6"/>
    </row>
    <row r="13" spans="1:9" x14ac:dyDescent="0.45">
      <c r="A13" s="5">
        <v>46242</v>
      </c>
      <c r="B13" s="6">
        <f t="shared" si="0"/>
        <v>0</v>
      </c>
      <c r="C13" s="6">
        <f>'H-REVOLVING SUMMARY'!C13</f>
        <v>0</v>
      </c>
      <c r="D13" s="6">
        <f>'H-REVOLVING SUMMARY'!D13</f>
        <v>0</v>
      </c>
      <c r="E13" s="6">
        <f>'H-REVOLVING SUMMARY'!E13</f>
        <v>0</v>
      </c>
      <c r="F13" s="6">
        <v>0</v>
      </c>
      <c r="G13" s="6">
        <v>0</v>
      </c>
      <c r="H13" s="6">
        <v>0</v>
      </c>
      <c r="I13" s="6"/>
    </row>
    <row r="14" spans="1:9" x14ac:dyDescent="0.45">
      <c r="A14" s="5">
        <v>46273</v>
      </c>
      <c r="B14" s="6">
        <f t="shared" si="0"/>
        <v>0</v>
      </c>
      <c r="C14" s="6">
        <f>'H-REVOLVING SUMMARY'!C14</f>
        <v>0</v>
      </c>
      <c r="D14" s="6">
        <f>'H-REVOLVING SUMMARY'!D14</f>
        <v>0</v>
      </c>
      <c r="E14" s="6">
        <f>'H-REVOLVING SUMMARY'!E14</f>
        <v>0</v>
      </c>
      <c r="F14" s="6"/>
      <c r="G14" s="6"/>
      <c r="H14" s="6"/>
      <c r="I14" s="6"/>
    </row>
    <row r="15" spans="1:9" x14ac:dyDescent="0.45">
      <c r="B15" s="6" t="s">
        <v>23</v>
      </c>
      <c r="C15" s="6"/>
      <c r="D15" s="6"/>
      <c r="E15" s="6"/>
    </row>
    <row r="16" spans="1:9" x14ac:dyDescent="0.45">
      <c r="A16" s="4" t="s">
        <v>13</v>
      </c>
      <c r="B16" s="8">
        <f>SUM(B3:B14)</f>
        <v>1352281</v>
      </c>
      <c r="C16" s="8">
        <f t="shared" ref="C16:G16" si="1">SUM(C3:C15)</f>
        <v>357914</v>
      </c>
      <c r="D16" s="8">
        <f t="shared" si="1"/>
        <v>814866</v>
      </c>
      <c r="E16" s="8">
        <f t="shared" si="1"/>
        <v>36168</v>
      </c>
      <c r="F16" s="8">
        <f t="shared" si="1"/>
        <v>69467</v>
      </c>
      <c r="G16" s="8">
        <f t="shared" si="1"/>
        <v>72931</v>
      </c>
      <c r="H16" s="8">
        <f>SUM(H3:H15)</f>
        <v>935</v>
      </c>
      <c r="I16" s="8">
        <f>SUM(I3:I15)</f>
        <v>0</v>
      </c>
    </row>
    <row r="17" spans="2:9" x14ac:dyDescent="0.45">
      <c r="B17" s="6"/>
      <c r="C17" s="6"/>
      <c r="D17" s="6"/>
      <c r="E17" s="6"/>
    </row>
    <row r="18" spans="2:9" x14ac:dyDescent="0.45">
      <c r="B18" s="6"/>
      <c r="D18" s="6"/>
    </row>
    <row r="19" spans="2:9" x14ac:dyDescent="0.45">
      <c r="F19" s="6"/>
    </row>
    <row r="20" spans="2:9" x14ac:dyDescent="0.45">
      <c r="B20" s="6"/>
      <c r="F20" s="6"/>
    </row>
    <row r="21" spans="2:9" x14ac:dyDescent="0.45">
      <c r="F21" s="6"/>
    </row>
    <row r="26" spans="2:9" x14ac:dyDescent="0.45">
      <c r="F26" s="6"/>
      <c r="I26" s="6"/>
    </row>
  </sheetData>
  <phoneticPr fontId="0" type="noConversion"/>
  <printOptions horizontalCentered="1" gridLines="1"/>
  <pageMargins left="0.17" right="0.16" top="1.1599999999999999" bottom="0.75" header="0.3" footer="0.3"/>
  <pageSetup orientation="landscape" r:id="rId1"/>
  <headerFooter>
    <oddHeader xml:space="preserve">&amp;CDEPARTMENT OF HEALTH
REVENUE SUMMARY  
OCTOBER 1, 2025  - JUNE 30, 2026
</oddHeader>
  </headerFooter>
</worksheet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Territorial </vt:lpstr>
      <vt:lpstr>St. Croix</vt:lpstr>
      <vt:lpstr>St. Thomas</vt:lpstr>
      <vt:lpstr>St. John</vt:lpstr>
      <vt:lpstr>H-REVOLVING SUMMARY</vt:lpstr>
      <vt:lpstr>REVENUE SUMMARY FY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smithv</dc:creator>
  <cp:keywords/>
  <dc:description/>
  <cp:lastModifiedBy>Shanna O'Reilly</cp:lastModifiedBy>
  <cp:revision/>
  <cp:lastPrinted>2026-08-05T00:08:21Z</cp:lastPrinted>
  <dcterms:created xsi:type="dcterms:W3CDTF">2010-11-04T12:39:37Z</dcterms:created>
  <dcterms:modified xsi:type="dcterms:W3CDTF">2026-08-05T02:01:43Z</dcterms:modified>
  <cp:category/>
  <cp:contentStatus/>
</cp:coreProperties>
</file>