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vi.sharepoint.com/sites/FY2027Budget/Shared Documents/General/EXECUTIVE BUDGET FY2027/Post Audit Request/700 - DOH/Updated Statement 1 and 2 Gen and HRF/"/>
    </mc:Choice>
  </mc:AlternateContent>
  <xr:revisionPtr revIDLastSave="44" documentId="8_{BD2F17AD-0D13-44C7-9AA3-083062C122F5}" xr6:coauthVersionLast="47" xr6:coauthVersionMax="47" xr10:uidLastSave="{FA0B7B6F-9FF4-49DF-8E4A-15EB09AD23C7}"/>
  <bookViews>
    <workbookView xWindow="7080" yWindow="-16320" windowWidth="29040" windowHeight="15720" xr2:uid="{00000000-000D-0000-FFFF-FFFF00000000}"/>
  </bookViews>
  <sheets>
    <sheet name="STATEMENT 1" sheetId="2" r:id="rId1"/>
    <sheet name="STATEMENT 2 Gen Fund" sheetId="3" r:id="rId2"/>
  </sheets>
  <definedNames>
    <definedName name="_xlnm.Print_Area" localSheetId="0">'STATEMENT 1'!$A$1:$C$85</definedName>
    <definedName name="_xlnm.Print_Area" localSheetId="1">'STATEMENT 2 Gen Fund'!$A$1:$C$80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3" l="1"/>
  <c r="C73" i="3"/>
  <c r="C80" i="3" s="1"/>
  <c r="C49" i="3"/>
  <c r="C35" i="3"/>
  <c r="C19" i="3"/>
  <c r="C78" i="2"/>
  <c r="B57" i="2"/>
  <c r="C83" i="2"/>
  <c r="B83" i="2" l="1"/>
  <c r="C31" i="2"/>
  <c r="B54" i="2"/>
  <c r="C54" i="2"/>
  <c r="C41" i="2"/>
  <c r="C25" i="2"/>
  <c r="B78" i="2"/>
  <c r="B31" i="2"/>
  <c r="B25" i="2"/>
  <c r="B41" i="2"/>
  <c r="B85" i="2" l="1"/>
  <c r="C85" i="2"/>
</calcChain>
</file>

<file path=xl/sharedStrings.xml><?xml version="1.0" encoding="utf-8"?>
<sst xmlns="http://schemas.openxmlformats.org/spreadsheetml/2006/main" count="157" uniqueCount="77">
  <si>
    <t>LEGISLATURE OF THE VIRGIN ISLANDS</t>
  </si>
  <si>
    <t>POST AUDIT DIVISION</t>
  </si>
  <si>
    <t>EXPENDITURES BY PRIME ACCOUNTS</t>
  </si>
  <si>
    <t>STATEMENT 1 - GENERAL FUND</t>
  </si>
  <si>
    <t>DEPARTMENT/AGENCY/OFFICE NAME: HEALTH</t>
  </si>
  <si>
    <t>Fiscal Period</t>
  </si>
  <si>
    <t>PERSONNEL SERVICES</t>
  </si>
  <si>
    <t>CLASSIFIED EMPLOYEE SALARIES</t>
  </si>
  <si>
    <t>UNCLASSIFIED EMPL. SALARIES</t>
  </si>
  <si>
    <t>TEMP/PART TIME SALARIES</t>
  </si>
  <si>
    <t>OVERTIME SALARIES</t>
  </si>
  <si>
    <t>LUMP SUM PAYMENTS</t>
  </si>
  <si>
    <t>NIGHT DIFFERENTIAL COMP</t>
  </si>
  <si>
    <t>OTHER DIFFERENTIAL COMP</t>
  </si>
  <si>
    <t>FEES &amp; COMPENSATION NOC</t>
  </si>
  <si>
    <t>HOLIDAY PAY</t>
  </si>
  <si>
    <t>SICK PAY</t>
  </si>
  <si>
    <t>ACCRUED LEAVE PAY</t>
  </si>
  <si>
    <t>ADMINISTRATIVE LEAVE PAY</t>
  </si>
  <si>
    <t>FUNERAL</t>
  </si>
  <si>
    <t>JURY SERVICE</t>
  </si>
  <si>
    <t>MILITARY</t>
  </si>
  <si>
    <t>ALL OTHER</t>
  </si>
  <si>
    <t xml:space="preserve">  SUB-TOTAL</t>
  </si>
  <si>
    <t>CAPITAL OUTLAYS</t>
  </si>
  <si>
    <t>MACHINIERY &amp; EQUIPMENT</t>
  </si>
  <si>
    <t>VEHICLES</t>
  </si>
  <si>
    <t>FRINGE BENEFITS</t>
  </si>
  <si>
    <t>EMPLOYER CONTR. RETIREMENT</t>
  </si>
  <si>
    <t>F.I.C.A.</t>
  </si>
  <si>
    <t>MEDICARE</t>
  </si>
  <si>
    <t xml:space="preserve"> </t>
  </si>
  <si>
    <t>HEALTH INSURANCE PREMIUM</t>
  </si>
  <si>
    <t>WORKERS COMP. PREMIUMS</t>
  </si>
  <si>
    <t>UNIFORM ALLOWANCE</t>
  </si>
  <si>
    <t>SUPPLIES</t>
  </si>
  <si>
    <t>OFFICE SUPPLIES</t>
  </si>
  <si>
    <t>OPERATING SUPPLIES</t>
  </si>
  <si>
    <t>VEHICLE SUPPLIES</t>
  </si>
  <si>
    <t>REPAIRS &amp; MAINTENANCE SUPPLIES</t>
  </si>
  <si>
    <t>SMALL TOOLS/MINOR EQUIPMENT</t>
  </si>
  <si>
    <t>FOOD &amp; CATERING</t>
  </si>
  <si>
    <t>MEDICAL SUPPLIES</t>
  </si>
  <si>
    <t>PROFESSIONAL REFERENCE BOOKS &amp; PERIODICALS</t>
  </si>
  <si>
    <t>CLOTHING &amp; CLOTH MATERIAL</t>
  </si>
  <si>
    <t>OTHER  SERVICES &amp; CHARGES</t>
  </si>
  <si>
    <t>PROFESSIONAL SERVICES</t>
  </si>
  <si>
    <t>COMMUNICATION</t>
  </si>
  <si>
    <t>TRAVEL</t>
  </si>
  <si>
    <t>TRAVEL - CASH ADVANCE</t>
  </si>
  <si>
    <t>PURCHASE BULK AIRLINE TICKETS</t>
  </si>
  <si>
    <t>TRANSPORTATION - NOT TRAVEL</t>
  </si>
  <si>
    <t>IN &amp; OUT PATIENT SERVICES</t>
  </si>
  <si>
    <t>ADVERTISING AND PROMOTION</t>
  </si>
  <si>
    <t>PRINTING AND BINDING</t>
  </si>
  <si>
    <t>DEBRIS REMOVAL</t>
  </si>
  <si>
    <t>REPAIRS AND MAINTENANCE</t>
  </si>
  <si>
    <t>AUTOMOTIVE REPAIR AND MAINTENANCE</t>
  </si>
  <si>
    <t>RENTAL- LAND/BUILDING</t>
  </si>
  <si>
    <t>RENTAL - MACHINES/EQUIPMENT</t>
  </si>
  <si>
    <t>CONTRIBUTION TO INDEPENDENT AGIE</t>
  </si>
  <si>
    <t>TRAINING</t>
  </si>
  <si>
    <t>SECURITY</t>
  </si>
  <si>
    <t>UTILITY SERVICES</t>
  </si>
  <si>
    <t>ELECTRICITY</t>
  </si>
  <si>
    <t>WATER</t>
  </si>
  <si>
    <t>TOTAL EXPENSES</t>
  </si>
  <si>
    <t>Oct. 1, 2024- Sep. 30, 2025</t>
  </si>
  <si>
    <t>MEMBERSHIP DUES</t>
  </si>
  <si>
    <t>BANK CHARGES</t>
  </si>
  <si>
    <t>GRANTS TO PRIVATE AGENCY</t>
  </si>
  <si>
    <t>STATEMENT 2</t>
  </si>
  <si>
    <t>DEPARTMENT/AGENCY/OFFICE NAME:</t>
  </si>
  <si>
    <t>DEPARTMENT OF HEALTH</t>
  </si>
  <si>
    <t>PROJECTED 2027</t>
  </si>
  <si>
    <t>DATA PROCESSING SOFTWARE</t>
  </si>
  <si>
    <t>Oct. 1, 2025 - July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</si>
</sst>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1"/>
      <name val="Arial"/>
      <family val="2"/>
    </font>
    <font>
      <sz val="10"/>
      <name val="Calibri"/>
      <family val="2"/>
    </font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2" borderId="2" xfId="0" applyFont="1" applyFill="1" applyBorder="1"/>
    <xf numFmtId="0" fontId="5" fillId="0" borderId="0" xfId="0" applyFont="1"/>
    <xf numFmtId="0" fontId="2" fillId="0" borderId="3" xfId="0" applyFont="1" applyBorder="1"/>
    <xf numFmtId="0" fontId="6" fillId="0" borderId="0" xfId="0" applyFont="1" applyAlignment="1">
      <alignment horizontal="center"/>
    </xf>
    <xf numFmtId="44" fontId="7" fillId="2" borderId="4" xfId="1" applyFont="1" applyFill="1" applyBorder="1"/>
    <xf numFmtId="44" fontId="7" fillId="0" borderId="4" xfId="1" applyFont="1" applyBorder="1"/>
    <xf numFmtId="44" fontId="7" fillId="0" borderId="5" xfId="1" applyFont="1" applyBorder="1"/>
    <xf numFmtId="44" fontId="7" fillId="0" borderId="1" xfId="1" applyFont="1" applyBorder="1"/>
    <xf numFmtId="44" fontId="7" fillId="2" borderId="6" xfId="1" applyFont="1" applyFill="1" applyBorder="1"/>
    <xf numFmtId="0" fontId="7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2" borderId="2" xfId="0" applyFont="1" applyFill="1" applyBorder="1"/>
    <xf numFmtId="0" fontId="7" fillId="0" borderId="7" xfId="0" applyFont="1" applyBorder="1"/>
    <xf numFmtId="44" fontId="7" fillId="0" borderId="6" xfId="1" applyFont="1" applyBorder="1"/>
    <xf numFmtId="44" fontId="7" fillId="3" borderId="4" xfId="1" applyFont="1" applyFill="1" applyBorder="1"/>
    <xf numFmtId="44" fontId="7" fillId="0" borderId="1" xfId="0" applyNumberFormat="1" applyFont="1" applyBorder="1"/>
    <xf numFmtId="44" fontId="7" fillId="0" borderId="3" xfId="1" applyFont="1" applyBorder="1"/>
    <xf numFmtId="44" fontId="7" fillId="2" borderId="2" xfId="1" applyFont="1" applyFill="1" applyBorder="1"/>
    <xf numFmtId="44" fontId="7" fillId="0" borderId="0" xfId="1" applyFont="1"/>
    <xf numFmtId="44" fontId="7" fillId="0" borderId="2" xfId="1" applyFont="1" applyBorder="1"/>
    <xf numFmtId="44" fontId="7" fillId="0" borderId="7" xfId="1" applyFont="1" applyBorder="1"/>
    <xf numFmtId="44" fontId="7" fillId="3" borderId="5" xfId="1" applyFont="1" applyFill="1" applyBorder="1"/>
    <xf numFmtId="0" fontId="1" fillId="0" borderId="0" xfId="0" applyFont="1"/>
    <xf numFmtId="4" fontId="8" fillId="0" borderId="0" xfId="0" applyNumberFormat="1" applyFont="1" applyAlignment="1">
      <alignment vertical="top"/>
    </xf>
    <xf numFmtId="4" fontId="0" fillId="0" borderId="0" xfId="0" applyNumberFormat="1"/>
    <xf numFmtId="44" fontId="0" fillId="0" borderId="0" xfId="1" applyFont="1"/>
    <xf numFmtId="44" fontId="7" fillId="4" borderId="6" xfId="1" applyFont="1" applyFill="1" applyBorder="1"/>
    <xf numFmtId="44" fontId="7" fillId="3" borderId="6" xfId="1" applyFont="1" applyFill="1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11" fillId="0" borderId="0" xfId="0" applyFont="1" applyAlignment="1">
      <alignment vertical="center"/>
    </xf>
    <xf numFmtId="44" fontId="0" fillId="2" borderId="4" xfId="2" applyFont="1" applyFill="1" applyBorder="1" applyAlignment="1">
      <alignment vertical="center"/>
    </xf>
    <xf numFmtId="44" fontId="0" fillId="0" borderId="4" xfId="2" applyFont="1" applyBorder="1" applyAlignment="1">
      <alignment vertical="center"/>
    </xf>
    <xf numFmtId="44" fontId="0" fillId="0" borderId="5" xfId="2" applyFont="1" applyBorder="1" applyAlignment="1">
      <alignment vertical="center"/>
    </xf>
    <xf numFmtId="44" fontId="0" fillId="0" borderId="1" xfId="2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44" fontId="0" fillId="2" borderId="6" xfId="2" applyFont="1" applyFill="1" applyBorder="1" applyAlignment="1">
      <alignment vertical="center"/>
    </xf>
    <xf numFmtId="0" fontId="0" fillId="0" borderId="2" xfId="0" applyBorder="1" applyAlignment="1">
      <alignment vertical="center"/>
    </xf>
    <xf numFmtId="44" fontId="0" fillId="0" borderId="6" xfId="2" applyFont="1" applyBorder="1" applyAlignment="1">
      <alignment vertical="center"/>
    </xf>
    <xf numFmtId="44" fontId="0" fillId="0" borderId="0" xfId="0" applyNumberFormat="1" applyAlignment="1">
      <alignment vertical="center"/>
    </xf>
    <xf numFmtId="0" fontId="0" fillId="0" borderId="7" xfId="0" applyBorder="1" applyAlignment="1">
      <alignment vertical="center"/>
    </xf>
    <xf numFmtId="44" fontId="0" fillId="4" borderId="5" xfId="2" applyFont="1" applyFill="1" applyBorder="1" applyAlignment="1">
      <alignment vertical="center"/>
    </xf>
    <xf numFmtId="44" fontId="0" fillId="0" borderId="0" xfId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0" fillId="0" borderId="0" xfId="0" applyNumberFormat="1"/>
  </cellXfs>
  <cellStyles count="3">
    <cellStyle name="Currency" xfId="1" builtinId="4"/>
    <cellStyle name="Currency 2" xfId="2" xr:uid="{E87D3DA1-E14F-4822-BE7D-074046D33EB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zoomScaleNormal="100" zoomScaleSheetLayoutView="100" workbookViewId="0">
      <pane ySplit="7" topLeftCell="A53" activePane="bottomLeft" state="frozen"/>
      <selection pane="bottomLeft" activeCell="C87" sqref="C87"/>
    </sheetView>
  </sheetViews>
  <sheetFormatPr defaultRowHeight="12.75" x14ac:dyDescent="0.35"/>
  <cols>
    <col min="1" max="1" width="43.1328125" style="1" customWidth="1"/>
    <col min="2" max="3" width="23" customWidth="1"/>
    <col min="4" max="4" width="15.1328125" customWidth="1"/>
    <col min="6" max="6" width="13.86328125" customWidth="1"/>
    <col min="11" max="11" width="15.19921875" bestFit="1" customWidth="1"/>
  </cols>
  <sheetData>
    <row r="1" spans="1:6" x14ac:dyDescent="0.35">
      <c r="A1" s="59" t="s">
        <v>0</v>
      </c>
      <c r="B1" s="59"/>
      <c r="C1" s="59"/>
    </row>
    <row r="2" spans="1:6" x14ac:dyDescent="0.35">
      <c r="A2" s="59" t="s">
        <v>1</v>
      </c>
      <c r="B2" s="59"/>
      <c r="C2" s="59"/>
    </row>
    <row r="3" spans="1:6" x14ac:dyDescent="0.35">
      <c r="A3" s="59" t="s">
        <v>2</v>
      </c>
      <c r="B3" s="59"/>
      <c r="C3" s="59"/>
    </row>
    <row r="4" spans="1:6" x14ac:dyDescent="0.35">
      <c r="A4" s="59" t="s">
        <v>3</v>
      </c>
      <c r="B4" s="59"/>
      <c r="C4" s="59"/>
    </row>
    <row r="5" spans="1:6" ht="15" x14ac:dyDescent="0.4">
      <c r="A5" s="9"/>
      <c r="B5" s="9"/>
      <c r="C5" s="9"/>
    </row>
    <row r="6" spans="1:6" ht="13.15" thickBot="1" x14ac:dyDescent="0.4">
      <c r="A6" s="2" t="s">
        <v>4</v>
      </c>
      <c r="B6" s="3"/>
      <c r="C6" s="3"/>
    </row>
    <row r="7" spans="1:6" ht="17.25" customHeight="1" thickBot="1" x14ac:dyDescent="0.4">
      <c r="A7" s="4" t="s">
        <v>5</v>
      </c>
      <c r="B7" s="5" t="s">
        <v>67</v>
      </c>
      <c r="C7" s="5" t="s">
        <v>76</v>
      </c>
    </row>
    <row r="8" spans="1:6" x14ac:dyDescent="0.35">
      <c r="A8" s="4" t="s">
        <v>6</v>
      </c>
      <c r="B8" s="6"/>
      <c r="C8" s="6"/>
    </row>
    <row r="9" spans="1:6" ht="13.5" x14ac:dyDescent="0.35">
      <c r="A9" s="7" t="s">
        <v>7</v>
      </c>
      <c r="B9" s="10">
        <v>5044104</v>
      </c>
      <c r="C9" s="10">
        <v>3319469.7</v>
      </c>
      <c r="D9" s="30"/>
      <c r="F9" s="30"/>
    </row>
    <row r="10" spans="1:6" ht="13.5" x14ac:dyDescent="0.35">
      <c r="A10" s="7" t="s">
        <v>8</v>
      </c>
      <c r="B10" s="11">
        <v>3245561</v>
      </c>
      <c r="C10" s="11">
        <v>2222709.44</v>
      </c>
      <c r="D10" s="30"/>
      <c r="F10" s="30"/>
    </row>
    <row r="11" spans="1:6" ht="13.5" x14ac:dyDescent="0.35">
      <c r="A11" s="7" t="s">
        <v>9</v>
      </c>
      <c r="B11" s="11">
        <v>203451</v>
      </c>
      <c r="C11" s="11">
        <v>166949.89000000001</v>
      </c>
      <c r="D11" s="30"/>
      <c r="F11" s="30"/>
    </row>
    <row r="12" spans="1:6" ht="13.5" x14ac:dyDescent="0.35">
      <c r="A12" s="7" t="s">
        <v>10</v>
      </c>
      <c r="B12" s="11">
        <v>610285</v>
      </c>
      <c r="C12" s="11">
        <v>490050.33</v>
      </c>
      <c r="D12" s="30"/>
      <c r="F12" s="30"/>
    </row>
    <row r="13" spans="1:6" ht="13.5" x14ac:dyDescent="0.35">
      <c r="A13" s="7" t="s">
        <v>11</v>
      </c>
      <c r="B13" s="11">
        <v>158241</v>
      </c>
      <c r="C13" s="11">
        <v>237258.96</v>
      </c>
      <c r="D13" s="30"/>
      <c r="F13" s="30"/>
    </row>
    <row r="14" spans="1:6" ht="13.5" x14ac:dyDescent="0.35">
      <c r="A14" s="7" t="s">
        <v>12</v>
      </c>
      <c r="B14" s="11">
        <v>51078</v>
      </c>
      <c r="C14" s="11">
        <v>38252.76</v>
      </c>
      <c r="D14" s="30"/>
      <c r="F14" s="30"/>
    </row>
    <row r="15" spans="1:6" ht="13.5" x14ac:dyDescent="0.35">
      <c r="A15" s="7" t="s">
        <v>13</v>
      </c>
      <c r="B15" s="11">
        <v>44249</v>
      </c>
      <c r="C15" s="11">
        <v>22734.5</v>
      </c>
      <c r="D15" s="30"/>
      <c r="F15" s="30"/>
    </row>
    <row r="16" spans="1:6" ht="13.5" x14ac:dyDescent="0.35">
      <c r="A16" s="7" t="s">
        <v>14</v>
      </c>
      <c r="B16" s="11">
        <v>137296</v>
      </c>
      <c r="C16" s="11">
        <v>48424.160000000003</v>
      </c>
      <c r="D16" s="30"/>
      <c r="F16" s="30"/>
    </row>
    <row r="17" spans="1:6" ht="13.5" x14ac:dyDescent="0.35">
      <c r="A17" s="7" t="s">
        <v>15</v>
      </c>
      <c r="B17" s="11">
        <v>844805</v>
      </c>
      <c r="C17" s="11">
        <v>580682.06999999995</v>
      </c>
      <c r="D17" s="30"/>
      <c r="F17" s="30"/>
    </row>
    <row r="18" spans="1:6" ht="13.5" x14ac:dyDescent="0.35">
      <c r="A18" s="7" t="s">
        <v>16</v>
      </c>
      <c r="B18" s="20">
        <v>613091</v>
      </c>
      <c r="C18" s="20">
        <v>378244.77</v>
      </c>
      <c r="D18" s="30"/>
      <c r="F18" s="30"/>
    </row>
    <row r="19" spans="1:6" ht="13.5" x14ac:dyDescent="0.35">
      <c r="A19" s="7" t="s">
        <v>17</v>
      </c>
      <c r="B19" s="20">
        <v>804133</v>
      </c>
      <c r="C19" s="20">
        <v>546237.69999999995</v>
      </c>
      <c r="D19" s="30"/>
      <c r="F19" s="30"/>
    </row>
    <row r="20" spans="1:6" ht="13.5" x14ac:dyDescent="0.35">
      <c r="A20" s="7" t="s">
        <v>18</v>
      </c>
      <c r="B20" s="20">
        <v>450777</v>
      </c>
      <c r="C20" s="20">
        <v>253577.97</v>
      </c>
      <c r="D20" s="30"/>
      <c r="F20" s="30"/>
    </row>
    <row r="21" spans="1:6" ht="13.5" x14ac:dyDescent="0.35">
      <c r="A21" s="7" t="s">
        <v>19</v>
      </c>
      <c r="B21" s="20">
        <v>10446</v>
      </c>
      <c r="C21" s="20">
        <v>15326.57</v>
      </c>
      <c r="D21" s="30"/>
      <c r="F21" s="30"/>
    </row>
    <row r="22" spans="1:6" ht="13.5" x14ac:dyDescent="0.35">
      <c r="A22" s="7" t="s">
        <v>20</v>
      </c>
      <c r="B22" s="20">
        <v>5169</v>
      </c>
      <c r="C22" s="20">
        <v>2720.86</v>
      </c>
      <c r="D22" s="30"/>
      <c r="F22" s="30"/>
    </row>
    <row r="23" spans="1:6" ht="13.5" x14ac:dyDescent="0.35">
      <c r="A23" s="7" t="s">
        <v>21</v>
      </c>
      <c r="B23" s="20">
        <v>18007</v>
      </c>
      <c r="C23" s="20">
        <v>12266.09</v>
      </c>
      <c r="D23" s="30"/>
      <c r="F23" s="30"/>
    </row>
    <row r="24" spans="1:6" ht="13.9" thickBot="1" x14ac:dyDescent="0.4">
      <c r="A24" s="7" t="s">
        <v>22</v>
      </c>
      <c r="B24" s="12">
        <v>0</v>
      </c>
      <c r="C24" s="12">
        <v>0</v>
      </c>
    </row>
    <row r="25" spans="1:6" ht="13.9" thickBot="1" x14ac:dyDescent="0.4">
      <c r="A25" s="4" t="s">
        <v>23</v>
      </c>
      <c r="B25" s="13">
        <f>SUM(B9:B24)</f>
        <v>12240693</v>
      </c>
      <c r="C25" s="13">
        <f>SUM(C9:C24)</f>
        <v>8334905.7700000005</v>
      </c>
      <c r="D25" s="31"/>
      <c r="F25" s="31"/>
    </row>
    <row r="26" spans="1:6" x14ac:dyDescent="0.35">
      <c r="A26" s="7"/>
      <c r="B26" s="3"/>
      <c r="C26" s="3"/>
    </row>
    <row r="27" spans="1:6" x14ac:dyDescent="0.35">
      <c r="A27" s="4" t="s">
        <v>24</v>
      </c>
      <c r="B27" s="6"/>
      <c r="C27" s="6"/>
    </row>
    <row r="28" spans="1:6" ht="13.5" x14ac:dyDescent="0.35">
      <c r="A28" s="7" t="s">
        <v>25</v>
      </c>
      <c r="B28" s="11">
        <v>0</v>
      </c>
      <c r="C28" s="11">
        <v>0</v>
      </c>
    </row>
    <row r="29" spans="1:6" ht="13.5" x14ac:dyDescent="0.35">
      <c r="A29" s="7" t="s">
        <v>26</v>
      </c>
      <c r="B29" s="11">
        <v>0</v>
      </c>
      <c r="C29" s="11">
        <v>0</v>
      </c>
    </row>
    <row r="30" spans="1:6" ht="13.9" thickBot="1" x14ac:dyDescent="0.4">
      <c r="A30" s="7" t="s">
        <v>22</v>
      </c>
      <c r="B30" s="12">
        <v>0</v>
      </c>
      <c r="C30" s="12">
        <v>0</v>
      </c>
    </row>
    <row r="31" spans="1:6" ht="13.9" thickBot="1" x14ac:dyDescent="0.4">
      <c r="A31" s="4" t="s">
        <v>23</v>
      </c>
      <c r="B31" s="13">
        <f>SUM(B28:B30)</f>
        <v>0</v>
      </c>
      <c r="C31" s="13">
        <f>SUM(C28:C30)</f>
        <v>0</v>
      </c>
    </row>
    <row r="32" spans="1:6" ht="13.5" x14ac:dyDescent="0.35">
      <c r="A32" s="7"/>
      <c r="B32" s="8"/>
      <c r="C32" s="23"/>
    </row>
    <row r="33" spans="1:6" ht="13.5" x14ac:dyDescent="0.35">
      <c r="A33" s="4" t="s">
        <v>27</v>
      </c>
      <c r="B33" s="6"/>
      <c r="C33" s="24"/>
    </row>
    <row r="34" spans="1:6" ht="13.5" x14ac:dyDescent="0.35">
      <c r="A34" s="7" t="s">
        <v>28</v>
      </c>
      <c r="B34" s="14">
        <v>2203106</v>
      </c>
      <c r="C34" s="14">
        <v>1468720.48</v>
      </c>
      <c r="D34" s="30"/>
      <c r="F34" s="30"/>
    </row>
    <row r="35" spans="1:6" ht="13.5" x14ac:dyDescent="0.35">
      <c r="A35" s="7" t="s">
        <v>29</v>
      </c>
      <c r="B35" s="14">
        <v>756110</v>
      </c>
      <c r="C35" s="14">
        <v>511738.45</v>
      </c>
      <c r="D35" s="30"/>
      <c r="F35" s="30"/>
    </row>
    <row r="36" spans="1:6" ht="13.5" x14ac:dyDescent="0.35">
      <c r="A36" s="7" t="s">
        <v>30</v>
      </c>
      <c r="B36" s="14">
        <v>178759</v>
      </c>
      <c r="C36" s="14">
        <v>120849.97</v>
      </c>
      <c r="D36" s="30"/>
      <c r="E36" s="29" t="s">
        <v>31</v>
      </c>
      <c r="F36" s="30"/>
    </row>
    <row r="37" spans="1:6" ht="13.5" x14ac:dyDescent="0.35">
      <c r="A37" s="7" t="s">
        <v>32</v>
      </c>
      <c r="B37" s="14">
        <v>2067649</v>
      </c>
      <c r="C37" s="14">
        <v>1521830.6</v>
      </c>
      <c r="D37" s="30"/>
      <c r="F37" s="30"/>
    </row>
    <row r="38" spans="1:6" ht="13.5" x14ac:dyDescent="0.35">
      <c r="A38" s="7" t="s">
        <v>33</v>
      </c>
      <c r="B38" s="14">
        <v>33435</v>
      </c>
      <c r="C38" s="14">
        <v>27660.27</v>
      </c>
      <c r="D38" s="30"/>
      <c r="F38" s="30"/>
    </row>
    <row r="39" spans="1:6" ht="13.5" x14ac:dyDescent="0.35">
      <c r="A39" s="7" t="s">
        <v>34</v>
      </c>
      <c r="B39" s="14">
        <v>25775</v>
      </c>
      <c r="C39" s="14">
        <v>20075</v>
      </c>
      <c r="D39" s="30"/>
      <c r="F39" s="30"/>
    </row>
    <row r="40" spans="1:6" ht="13.9" thickBot="1" x14ac:dyDescent="0.4">
      <c r="A40" s="7" t="s">
        <v>22</v>
      </c>
      <c r="B40" s="12">
        <v>0</v>
      </c>
      <c r="C40" s="12">
        <v>0</v>
      </c>
    </row>
    <row r="41" spans="1:6" ht="13.9" thickBot="1" x14ac:dyDescent="0.4">
      <c r="A41" s="4" t="s">
        <v>23</v>
      </c>
      <c r="B41" s="13">
        <f>SUM(B34:B40)</f>
        <v>5264834</v>
      </c>
      <c r="C41" s="13">
        <f>SUM(C34:C40)</f>
        <v>3670874.77</v>
      </c>
      <c r="D41" s="31"/>
      <c r="F41" s="31"/>
    </row>
    <row r="42" spans="1:6" ht="13.5" x14ac:dyDescent="0.35">
      <c r="A42" s="7"/>
      <c r="B42" s="15"/>
      <c r="C42" s="25"/>
    </row>
    <row r="43" spans="1:6" ht="13.5" x14ac:dyDescent="0.35">
      <c r="A43" s="4" t="s">
        <v>35</v>
      </c>
      <c r="B43" s="16"/>
      <c r="C43" s="26"/>
    </row>
    <row r="44" spans="1:6" ht="13.5" x14ac:dyDescent="0.35">
      <c r="A44" s="7" t="s">
        <v>36</v>
      </c>
      <c r="B44" s="11">
        <v>44387</v>
      </c>
      <c r="C44" s="11">
        <v>639.01</v>
      </c>
      <c r="D44" s="30"/>
      <c r="F44" s="30"/>
    </row>
    <row r="45" spans="1:6" ht="13.5" x14ac:dyDescent="0.35">
      <c r="A45" s="7" t="s">
        <v>37</v>
      </c>
      <c r="B45" s="11">
        <v>76697</v>
      </c>
      <c r="C45" s="11">
        <v>19157.900000000001</v>
      </c>
      <c r="D45" s="30"/>
      <c r="F45" s="30"/>
    </row>
    <row r="46" spans="1:6" ht="13.5" x14ac:dyDescent="0.35">
      <c r="A46" s="7" t="s">
        <v>38</v>
      </c>
      <c r="B46" s="20">
        <v>24046</v>
      </c>
      <c r="C46" s="20">
        <v>10167.450000000001</v>
      </c>
      <c r="D46" s="30"/>
      <c r="F46" s="30"/>
    </row>
    <row r="47" spans="1:6" ht="13.5" x14ac:dyDescent="0.35">
      <c r="A47" s="7" t="s">
        <v>39</v>
      </c>
      <c r="B47" s="20">
        <v>14752</v>
      </c>
      <c r="C47" s="33">
        <v>0</v>
      </c>
      <c r="D47" s="30"/>
      <c r="F47" s="30"/>
    </row>
    <row r="48" spans="1:6" ht="13.5" x14ac:dyDescent="0.35">
      <c r="A48" s="7" t="s">
        <v>40</v>
      </c>
      <c r="B48" s="20">
        <v>25588</v>
      </c>
      <c r="C48" s="20">
        <v>1875</v>
      </c>
      <c r="D48" s="30"/>
      <c r="F48" s="30"/>
    </row>
    <row r="49" spans="1:6" ht="13.5" x14ac:dyDescent="0.35">
      <c r="A49" s="7" t="s">
        <v>41</v>
      </c>
      <c r="B49" s="20">
        <v>356184</v>
      </c>
      <c r="C49" s="20">
        <v>12331.86</v>
      </c>
      <c r="D49" s="30"/>
      <c r="F49" s="30"/>
    </row>
    <row r="50" spans="1:6" ht="13.5" x14ac:dyDescent="0.35">
      <c r="A50" s="7" t="s">
        <v>42</v>
      </c>
      <c r="B50" s="20">
        <v>172368</v>
      </c>
      <c r="C50" s="20">
        <v>18287.490000000002</v>
      </c>
      <c r="D50" s="30"/>
      <c r="F50" s="30"/>
    </row>
    <row r="51" spans="1:6" ht="13.5" x14ac:dyDescent="0.35">
      <c r="A51" s="7" t="s">
        <v>43</v>
      </c>
      <c r="B51" s="20">
        <v>2483</v>
      </c>
      <c r="C51" s="20">
        <v>0</v>
      </c>
      <c r="F51" s="30"/>
    </row>
    <row r="52" spans="1:6" ht="13.5" x14ac:dyDescent="0.35">
      <c r="A52" s="7" t="s">
        <v>44</v>
      </c>
      <c r="B52" s="20">
        <v>17640</v>
      </c>
      <c r="C52" s="20">
        <v>2090</v>
      </c>
      <c r="D52" s="30"/>
      <c r="F52" s="30"/>
    </row>
    <row r="53" spans="1:6" ht="13.9" thickBot="1" x14ac:dyDescent="0.4">
      <c r="A53" s="7" t="s">
        <v>22</v>
      </c>
      <c r="B53" s="12">
        <v>0</v>
      </c>
      <c r="C53" s="12">
        <v>0</v>
      </c>
    </row>
    <row r="54" spans="1:6" ht="13.9" thickBot="1" x14ac:dyDescent="0.4">
      <c r="A54" s="4" t="s">
        <v>23</v>
      </c>
      <c r="B54" s="13">
        <f>SUM(B44:B53)</f>
        <v>734145</v>
      </c>
      <c r="C54" s="13">
        <f>SUM(C44:C53)</f>
        <v>64548.710000000006</v>
      </c>
      <c r="D54" s="31"/>
      <c r="F54" s="31"/>
    </row>
    <row r="55" spans="1:6" ht="13.5" x14ac:dyDescent="0.35">
      <c r="A55" s="7"/>
      <c r="B55" s="17"/>
      <c r="C55" s="23"/>
    </row>
    <row r="56" spans="1:6" ht="13.5" x14ac:dyDescent="0.35">
      <c r="A56" s="4" t="s">
        <v>45</v>
      </c>
      <c r="B56" s="18"/>
      <c r="C56" s="24"/>
    </row>
    <row r="57" spans="1:6" ht="13.5" x14ac:dyDescent="0.35">
      <c r="A57" s="7" t="s">
        <v>46</v>
      </c>
      <c r="B57" s="21">
        <f>362667-885</f>
        <v>361782</v>
      </c>
      <c r="C57" s="11">
        <v>669630.4</v>
      </c>
      <c r="D57" s="30"/>
      <c r="F57" s="30"/>
    </row>
    <row r="58" spans="1:6" ht="13.5" x14ac:dyDescent="0.35">
      <c r="A58" s="7" t="s">
        <v>47</v>
      </c>
      <c r="B58" s="21">
        <v>45287</v>
      </c>
      <c r="C58" s="11">
        <v>18764.8</v>
      </c>
      <c r="D58" s="30"/>
      <c r="F58" s="30"/>
    </row>
    <row r="59" spans="1:6" ht="13.5" x14ac:dyDescent="0.35">
      <c r="A59" s="7" t="s">
        <v>48</v>
      </c>
      <c r="B59" s="21">
        <v>63436</v>
      </c>
      <c r="C59" s="11">
        <v>4550.71</v>
      </c>
      <c r="D59" s="30"/>
      <c r="F59" s="30"/>
    </row>
    <row r="60" spans="1:6" ht="13.5" x14ac:dyDescent="0.35">
      <c r="A60" s="7" t="s">
        <v>49</v>
      </c>
      <c r="B60" s="21">
        <v>9307</v>
      </c>
      <c r="C60" s="11">
        <v>0</v>
      </c>
      <c r="F60" s="30"/>
    </row>
    <row r="61" spans="1:6" ht="13.5" x14ac:dyDescent="0.35">
      <c r="A61" s="7" t="s">
        <v>50</v>
      </c>
      <c r="B61" s="21">
        <v>10191</v>
      </c>
      <c r="C61" s="11">
        <v>0</v>
      </c>
      <c r="D61" s="30"/>
      <c r="F61" s="30"/>
    </row>
    <row r="62" spans="1:6" ht="13.5" x14ac:dyDescent="0.35">
      <c r="A62" s="7" t="s">
        <v>51</v>
      </c>
      <c r="B62" s="21">
        <v>1146</v>
      </c>
      <c r="C62" s="11">
        <v>2465</v>
      </c>
      <c r="D62" s="30"/>
      <c r="F62" s="30"/>
    </row>
    <row r="63" spans="1:6" ht="13.5" x14ac:dyDescent="0.35">
      <c r="A63" s="7" t="s">
        <v>52</v>
      </c>
      <c r="B63" s="21">
        <v>6370353</v>
      </c>
      <c r="C63" s="11">
        <v>6368431.6699999999</v>
      </c>
      <c r="D63" s="30"/>
      <c r="F63" s="30"/>
    </row>
    <row r="64" spans="1:6" ht="13.5" x14ac:dyDescent="0.35">
      <c r="A64" s="7" t="s">
        <v>53</v>
      </c>
      <c r="B64" s="21">
        <v>20150</v>
      </c>
      <c r="C64" s="11">
        <v>228</v>
      </c>
      <c r="D64" s="30"/>
      <c r="F64" s="30"/>
    </row>
    <row r="65" spans="1:11" ht="13.5" x14ac:dyDescent="0.35">
      <c r="A65" s="7" t="s">
        <v>54</v>
      </c>
      <c r="B65" s="21">
        <v>0</v>
      </c>
      <c r="C65" s="11">
        <v>0</v>
      </c>
    </row>
    <row r="66" spans="1:11" ht="13.5" x14ac:dyDescent="0.35">
      <c r="A66" s="7" t="s">
        <v>55</v>
      </c>
      <c r="B66" s="21">
        <v>9533</v>
      </c>
      <c r="C66" s="11">
        <v>7850</v>
      </c>
      <c r="D66" s="30"/>
      <c r="F66" s="30"/>
    </row>
    <row r="67" spans="1:11" ht="13.5" x14ac:dyDescent="0.35">
      <c r="A67" s="7" t="s">
        <v>56</v>
      </c>
      <c r="B67" s="21">
        <v>188395</v>
      </c>
      <c r="C67" s="11">
        <v>43983.72</v>
      </c>
      <c r="D67" s="30"/>
      <c r="F67" s="30"/>
    </row>
    <row r="68" spans="1:11" ht="13.5" x14ac:dyDescent="0.35">
      <c r="A68" s="7" t="s">
        <v>57</v>
      </c>
      <c r="B68" s="21">
        <v>1079</v>
      </c>
      <c r="C68" s="11">
        <v>683.75</v>
      </c>
      <c r="D68" s="30"/>
      <c r="F68" s="30"/>
    </row>
    <row r="69" spans="1:11" ht="13.5" x14ac:dyDescent="0.35">
      <c r="A69" s="7" t="s">
        <v>58</v>
      </c>
      <c r="B69" s="21">
        <v>538994</v>
      </c>
      <c r="C69" s="11">
        <v>180563.36</v>
      </c>
      <c r="D69" s="30"/>
      <c r="F69" s="30"/>
    </row>
    <row r="70" spans="1:11" ht="13.5" x14ac:dyDescent="0.35">
      <c r="A70" s="7" t="s">
        <v>59</v>
      </c>
      <c r="B70" s="21">
        <v>8938</v>
      </c>
      <c r="C70" s="11">
        <v>6566</v>
      </c>
      <c r="D70" s="30"/>
      <c r="F70" s="30"/>
    </row>
    <row r="71" spans="1:11" ht="13.5" x14ac:dyDescent="0.35">
      <c r="A71" s="7" t="s">
        <v>60</v>
      </c>
      <c r="B71" s="21">
        <v>504240</v>
      </c>
      <c r="C71" s="11">
        <v>126054.96</v>
      </c>
      <c r="D71" s="30"/>
      <c r="F71" s="30"/>
      <c r="K71" s="32"/>
    </row>
    <row r="72" spans="1:11" ht="13.5" x14ac:dyDescent="0.35">
      <c r="A72" s="7" t="s">
        <v>61</v>
      </c>
      <c r="B72" s="21">
        <v>14900</v>
      </c>
      <c r="C72" s="11">
        <v>0</v>
      </c>
      <c r="D72" s="30"/>
      <c r="F72" s="30"/>
      <c r="K72" s="32"/>
    </row>
    <row r="73" spans="1:11" ht="13.5" x14ac:dyDescent="0.35">
      <c r="A73" s="7" t="s">
        <v>62</v>
      </c>
      <c r="B73" s="21">
        <v>92236</v>
      </c>
      <c r="C73" s="11">
        <v>40521.019999999997</v>
      </c>
      <c r="D73" s="30"/>
      <c r="F73" s="30"/>
    </row>
    <row r="74" spans="1:11" ht="13.5" x14ac:dyDescent="0.35">
      <c r="A74" s="7" t="s">
        <v>68</v>
      </c>
      <c r="B74" s="34"/>
      <c r="C74" s="20">
        <v>2490</v>
      </c>
      <c r="D74" s="30"/>
      <c r="F74" s="30"/>
    </row>
    <row r="75" spans="1:11" ht="13.5" x14ac:dyDescent="0.35">
      <c r="A75" s="7" t="s">
        <v>69</v>
      </c>
      <c r="B75" s="34"/>
      <c r="C75" s="20">
        <v>735</v>
      </c>
      <c r="D75" s="30"/>
      <c r="F75" s="30"/>
    </row>
    <row r="76" spans="1:11" ht="13.5" x14ac:dyDescent="0.35">
      <c r="A76" s="7" t="s">
        <v>70</v>
      </c>
      <c r="B76" s="34"/>
      <c r="C76" s="20">
        <v>-0.05</v>
      </c>
      <c r="D76" s="30"/>
      <c r="F76" s="30"/>
    </row>
    <row r="77" spans="1:11" ht="13.9" thickBot="1" x14ac:dyDescent="0.4">
      <c r="A77" s="7" t="s">
        <v>22</v>
      </c>
      <c r="B77" s="28">
        <v>0</v>
      </c>
      <c r="C77" s="28">
        <v>1260</v>
      </c>
      <c r="F77" s="30"/>
    </row>
    <row r="78" spans="1:11" ht="13.9" thickBot="1" x14ac:dyDescent="0.4">
      <c r="A78" s="4" t="s">
        <v>23</v>
      </c>
      <c r="B78" s="13">
        <f>SUM(B57:B77)</f>
        <v>8239967</v>
      </c>
      <c r="C78" s="13">
        <f>SUM(C57:C77)</f>
        <v>7474778.3399999999</v>
      </c>
      <c r="D78" s="31"/>
      <c r="F78" s="31"/>
    </row>
    <row r="79" spans="1:11" ht="13.5" x14ac:dyDescent="0.35">
      <c r="A79" s="7"/>
      <c r="B79" s="17"/>
      <c r="C79" s="23"/>
    </row>
    <row r="80" spans="1:11" ht="13.5" x14ac:dyDescent="0.35">
      <c r="A80" s="4" t="s">
        <v>63</v>
      </c>
      <c r="B80" s="18"/>
      <c r="C80" s="24"/>
    </row>
    <row r="81" spans="1:6" ht="13.5" x14ac:dyDescent="0.35">
      <c r="A81" s="7" t="s">
        <v>64</v>
      </c>
      <c r="B81" s="11">
        <v>262999</v>
      </c>
      <c r="C81" s="11">
        <v>80738.399999999994</v>
      </c>
      <c r="D81" s="30"/>
      <c r="F81" s="30"/>
    </row>
    <row r="82" spans="1:6" ht="13.9" thickBot="1" x14ac:dyDescent="0.4">
      <c r="A82" s="7" t="s">
        <v>65</v>
      </c>
      <c r="B82" s="12">
        <v>0</v>
      </c>
      <c r="C82" s="12">
        <v>0</v>
      </c>
    </row>
    <row r="83" spans="1:6" ht="13.9" thickBot="1" x14ac:dyDescent="0.4">
      <c r="A83" s="4" t="s">
        <v>23</v>
      </c>
      <c r="B83" s="13">
        <f>SUM(B81:B82)</f>
        <v>262999</v>
      </c>
      <c r="C83" s="13">
        <f>SUM(C81:C82)</f>
        <v>80738.399999999994</v>
      </c>
      <c r="F83" s="31"/>
    </row>
    <row r="84" spans="1:6" ht="13.9" thickBot="1" x14ac:dyDescent="0.4">
      <c r="A84" s="4"/>
      <c r="B84" s="19"/>
      <c r="C84" s="27"/>
    </row>
    <row r="85" spans="1:6" ht="19.5" customHeight="1" thickBot="1" x14ac:dyDescent="0.4">
      <c r="A85" s="4" t="s">
        <v>66</v>
      </c>
      <c r="B85" s="22">
        <f>B25+B31+B41+B78+B54+B83</f>
        <v>26742638</v>
      </c>
      <c r="C85" s="22">
        <f>C25+C31+C41+C78+C54+C83</f>
        <v>19625845.990000002</v>
      </c>
    </row>
    <row r="86" spans="1:6" ht="13.5" x14ac:dyDescent="0.35">
      <c r="B86" s="25"/>
    </row>
    <row r="87" spans="1:6" ht="13.5" x14ac:dyDescent="0.35">
      <c r="B87" s="15"/>
      <c r="D87" s="60"/>
    </row>
    <row r="88" spans="1:6" ht="13.5" x14ac:dyDescent="0.35">
      <c r="B88" s="15"/>
    </row>
    <row r="89" spans="1:6" ht="13.5" x14ac:dyDescent="0.35">
      <c r="B89" s="15"/>
    </row>
    <row r="90" spans="1:6" ht="13.5" x14ac:dyDescent="0.35">
      <c r="B90" s="15"/>
    </row>
    <row r="91" spans="1:6" ht="13.5" x14ac:dyDescent="0.35">
      <c r="B91" s="15"/>
    </row>
    <row r="92" spans="1:6" ht="13.5" x14ac:dyDescent="0.35">
      <c r="B92" s="15"/>
    </row>
    <row r="93" spans="1:6" ht="13.5" x14ac:dyDescent="0.35">
      <c r="B93" s="15"/>
    </row>
    <row r="94" spans="1:6" ht="13.5" x14ac:dyDescent="0.35">
      <c r="B94" s="15"/>
    </row>
    <row r="95" spans="1:6" ht="13.5" x14ac:dyDescent="0.35">
      <c r="B95" s="15"/>
    </row>
    <row r="96" spans="1:6" ht="13.5" x14ac:dyDescent="0.35">
      <c r="B96" s="15"/>
    </row>
    <row r="97" spans="2:2" ht="13.5" x14ac:dyDescent="0.35">
      <c r="B97" s="15"/>
    </row>
    <row r="98" spans="2:2" ht="13.5" x14ac:dyDescent="0.35">
      <c r="B98" s="15"/>
    </row>
    <row r="99" spans="2:2" ht="13.5" x14ac:dyDescent="0.35">
      <c r="B99" s="15"/>
    </row>
    <row r="100" spans="2:2" ht="13.5" x14ac:dyDescent="0.35">
      <c r="B100" s="15"/>
    </row>
  </sheetData>
  <mergeCells count="4">
    <mergeCell ref="A1:C1"/>
    <mergeCell ref="A2:C2"/>
    <mergeCell ref="A3:C3"/>
    <mergeCell ref="A4:C4"/>
  </mergeCells>
  <phoneticPr fontId="2" type="noConversion"/>
  <pageMargins left="0.75" right="0.75" top="0.25" bottom="0.25" header="0.5" footer="0.5"/>
  <pageSetup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1D6A-5705-4300-AE84-9D023B24CDC7}">
  <dimension ref="A1:E81"/>
  <sheetViews>
    <sheetView workbookViewId="0">
      <selection activeCell="M58" sqref="M58"/>
    </sheetView>
  </sheetViews>
  <sheetFormatPr defaultRowHeight="12.75" x14ac:dyDescent="0.35"/>
  <cols>
    <col min="1" max="1" width="37.1328125" style="36" customWidth="1"/>
    <col min="2" max="2" width="36" style="36" customWidth="1"/>
    <col min="3" max="3" width="36" style="35" customWidth="1"/>
    <col min="4" max="4" width="9.1328125" style="35" bestFit="1" customWidth="1"/>
    <col min="5" max="5" width="12.59765625" style="35" bestFit="1" customWidth="1"/>
    <col min="6" max="16384" width="9.06640625" style="35"/>
  </cols>
  <sheetData>
    <row r="1" spans="1:3" x14ac:dyDescent="0.35">
      <c r="A1" s="58" t="s">
        <v>0</v>
      </c>
      <c r="B1" s="58"/>
      <c r="C1" s="58"/>
    </row>
    <row r="2" spans="1:3" x14ac:dyDescent="0.35">
      <c r="A2" s="58" t="s">
        <v>1</v>
      </c>
      <c r="B2" s="58"/>
      <c r="C2" s="58"/>
    </row>
    <row r="3" spans="1:3" x14ac:dyDescent="0.35">
      <c r="A3" s="58" t="s">
        <v>2</v>
      </c>
      <c r="B3" s="58"/>
      <c r="C3" s="58"/>
    </row>
    <row r="4" spans="1:3" x14ac:dyDescent="0.35">
      <c r="A4" s="58" t="s">
        <v>71</v>
      </c>
      <c r="B4" s="58"/>
      <c r="C4" s="58"/>
    </row>
    <row r="5" spans="1:3" x14ac:dyDescent="0.35">
      <c r="A5" s="37"/>
      <c r="B5" s="37"/>
      <c r="C5" s="37"/>
    </row>
    <row r="6" spans="1:3" ht="13.15" thickBot="1" x14ac:dyDescent="0.4">
      <c r="A6" s="38" t="s">
        <v>72</v>
      </c>
      <c r="B6" s="38" t="s">
        <v>73</v>
      </c>
    </row>
    <row r="7" spans="1:3" ht="13.15" thickBot="1" x14ac:dyDescent="0.4">
      <c r="A7" s="39" t="s">
        <v>5</v>
      </c>
      <c r="B7" s="39"/>
      <c r="C7" s="40" t="s">
        <v>74</v>
      </c>
    </row>
    <row r="8" spans="1:3" x14ac:dyDescent="0.35">
      <c r="A8" s="39" t="s">
        <v>6</v>
      </c>
      <c r="B8" s="39"/>
      <c r="C8" s="41"/>
    </row>
    <row r="9" spans="1:3" ht="13.15" x14ac:dyDescent="0.35">
      <c r="A9" s="42" t="s">
        <v>7</v>
      </c>
      <c r="B9" s="42"/>
      <c r="C9" s="43">
        <v>7686504</v>
      </c>
    </row>
    <row r="10" spans="1:3" ht="13.15" x14ac:dyDescent="0.35">
      <c r="A10" s="42" t="s">
        <v>8</v>
      </c>
      <c r="B10" s="42"/>
      <c r="C10" s="44">
        <v>4376404</v>
      </c>
    </row>
    <row r="11" spans="1:3" ht="13.15" x14ac:dyDescent="0.35">
      <c r="A11" s="42" t="s">
        <v>9</v>
      </c>
      <c r="B11" s="42"/>
      <c r="C11" s="44">
        <v>244142</v>
      </c>
    </row>
    <row r="12" spans="1:3" ht="13.15" x14ac:dyDescent="0.35">
      <c r="A12" s="42" t="s">
        <v>10</v>
      </c>
      <c r="B12" s="42"/>
      <c r="C12" s="44"/>
    </row>
    <row r="13" spans="1:3" ht="13.15" x14ac:dyDescent="0.35">
      <c r="A13" s="42" t="s">
        <v>11</v>
      </c>
      <c r="B13" s="42"/>
      <c r="C13" s="44"/>
    </row>
    <row r="14" spans="1:3" ht="13.15" x14ac:dyDescent="0.35">
      <c r="A14" s="42" t="s">
        <v>12</v>
      </c>
      <c r="B14" s="42"/>
      <c r="C14" s="44"/>
    </row>
    <row r="15" spans="1:3" ht="13.15" x14ac:dyDescent="0.35">
      <c r="A15" s="42" t="s">
        <v>13</v>
      </c>
      <c r="B15" s="42"/>
      <c r="C15" s="44"/>
    </row>
    <row r="16" spans="1:3" ht="13.15" x14ac:dyDescent="0.35">
      <c r="A16" s="42" t="s">
        <v>14</v>
      </c>
      <c r="B16" s="42"/>
      <c r="C16" s="44"/>
    </row>
    <row r="17" spans="1:5" ht="13.15" x14ac:dyDescent="0.35">
      <c r="A17" s="42" t="s">
        <v>15</v>
      </c>
      <c r="B17" s="42"/>
      <c r="C17" s="44"/>
    </row>
    <row r="18" spans="1:5" ht="13.5" thickBot="1" x14ac:dyDescent="0.4">
      <c r="A18" s="42" t="s">
        <v>22</v>
      </c>
      <c r="B18" s="42"/>
      <c r="C18" s="45"/>
    </row>
    <row r="19" spans="1:5" ht="13.15" thickBot="1" x14ac:dyDescent="0.4">
      <c r="A19" s="39" t="s">
        <v>23</v>
      </c>
      <c r="B19" s="39"/>
      <c r="C19" s="46">
        <f>SUM(C9:C18)</f>
        <v>12307050</v>
      </c>
    </row>
    <row r="20" spans="1:5" ht="13.15" x14ac:dyDescent="0.35">
      <c r="A20" s="42"/>
      <c r="B20" s="42"/>
    </row>
    <row r="21" spans="1:5" x14ac:dyDescent="0.35">
      <c r="A21" s="39" t="s">
        <v>24</v>
      </c>
      <c r="B21" s="39"/>
      <c r="C21" s="41"/>
    </row>
    <row r="22" spans="1:5" ht="13.15" x14ac:dyDescent="0.35">
      <c r="A22" s="42" t="s">
        <v>25</v>
      </c>
      <c r="B22" s="42"/>
      <c r="C22" s="47"/>
    </row>
    <row r="23" spans="1:5" ht="13.15" x14ac:dyDescent="0.35">
      <c r="A23" s="42" t="s">
        <v>26</v>
      </c>
      <c r="B23" s="42"/>
      <c r="C23" s="47"/>
    </row>
    <row r="24" spans="1:5" ht="13.5" thickBot="1" x14ac:dyDescent="0.4">
      <c r="A24" s="42" t="s">
        <v>22</v>
      </c>
      <c r="B24" s="42"/>
      <c r="C24" s="48"/>
    </row>
    <row r="25" spans="1:5" ht="13.15" thickBot="1" x14ac:dyDescent="0.4">
      <c r="A25" s="39" t="s">
        <v>23</v>
      </c>
      <c r="B25" s="39"/>
      <c r="C25" s="49"/>
    </row>
    <row r="26" spans="1:5" ht="13.15" x14ac:dyDescent="0.35">
      <c r="A26" s="42"/>
      <c r="B26" s="42"/>
      <c r="C26" s="50"/>
    </row>
    <row r="27" spans="1:5" x14ac:dyDescent="0.35">
      <c r="A27" s="39" t="s">
        <v>27</v>
      </c>
      <c r="B27" s="39"/>
      <c r="C27" s="41"/>
    </row>
    <row r="28" spans="1:5" ht="13.15" x14ac:dyDescent="0.35">
      <c r="A28" s="42" t="s">
        <v>28</v>
      </c>
      <c r="B28" s="42"/>
      <c r="C28" s="51">
        <v>2344452</v>
      </c>
    </row>
    <row r="29" spans="1:5" ht="13.15" x14ac:dyDescent="0.35">
      <c r="A29" s="42" t="s">
        <v>29</v>
      </c>
      <c r="B29" s="42"/>
      <c r="C29" s="51">
        <v>763007</v>
      </c>
    </row>
    <row r="30" spans="1:5" ht="13.15" x14ac:dyDescent="0.35">
      <c r="A30" s="42" t="s">
        <v>30</v>
      </c>
      <c r="B30" s="42"/>
      <c r="C30" s="51">
        <v>178456</v>
      </c>
      <c r="E30" s="35" t="s">
        <v>31</v>
      </c>
    </row>
    <row r="31" spans="1:5" ht="13.15" x14ac:dyDescent="0.35">
      <c r="A31" s="42" t="s">
        <v>32</v>
      </c>
      <c r="B31" s="42"/>
      <c r="C31" s="51">
        <v>2443644</v>
      </c>
    </row>
    <row r="32" spans="1:5" ht="13.15" x14ac:dyDescent="0.35">
      <c r="A32" s="42" t="s">
        <v>33</v>
      </c>
      <c r="B32" s="42"/>
      <c r="C32" s="51">
        <v>32388</v>
      </c>
    </row>
    <row r="33" spans="1:3" ht="13.15" x14ac:dyDescent="0.35">
      <c r="A33" s="42" t="s">
        <v>34</v>
      </c>
      <c r="B33" s="42"/>
      <c r="C33" s="51">
        <v>30676</v>
      </c>
    </row>
    <row r="34" spans="1:3" ht="13.5" thickBot="1" x14ac:dyDescent="0.4">
      <c r="A34" s="42" t="s">
        <v>22</v>
      </c>
      <c r="B34" s="42"/>
      <c r="C34" s="45"/>
    </row>
    <row r="35" spans="1:3" ht="13.15" thickBot="1" x14ac:dyDescent="0.4">
      <c r="A35" s="39" t="s">
        <v>23</v>
      </c>
      <c r="B35" s="39"/>
      <c r="C35" s="46">
        <f>SUM(C28:C34)</f>
        <v>5792623</v>
      </c>
    </row>
    <row r="36" spans="1:3" ht="13.15" x14ac:dyDescent="0.35">
      <c r="A36" s="42"/>
      <c r="B36" s="42"/>
    </row>
    <row r="37" spans="1:3" x14ac:dyDescent="0.35">
      <c r="A37" s="39" t="s">
        <v>35</v>
      </c>
      <c r="B37" s="39"/>
      <c r="C37" s="52"/>
    </row>
    <row r="38" spans="1:3" x14ac:dyDescent="0.3">
      <c r="A38" s="7" t="s">
        <v>36</v>
      </c>
      <c r="C38" s="44">
        <v>52676</v>
      </c>
    </row>
    <row r="39" spans="1:3" x14ac:dyDescent="0.3">
      <c r="A39" s="7" t="s">
        <v>37</v>
      </c>
      <c r="C39" s="44">
        <v>408174</v>
      </c>
    </row>
    <row r="40" spans="1:3" x14ac:dyDescent="0.3">
      <c r="A40" s="7" t="s">
        <v>38</v>
      </c>
      <c r="C40" s="44">
        <v>1910</v>
      </c>
    </row>
    <row r="41" spans="1:3" x14ac:dyDescent="0.3">
      <c r="A41" s="7" t="s">
        <v>39</v>
      </c>
      <c r="C41" s="53">
        <v>24325</v>
      </c>
    </row>
    <row r="42" spans="1:3" x14ac:dyDescent="0.3">
      <c r="A42" s="7" t="s">
        <v>40</v>
      </c>
      <c r="C42" s="53">
        <v>18183</v>
      </c>
    </row>
    <row r="43" spans="1:3" x14ac:dyDescent="0.3">
      <c r="A43" s="7" t="s">
        <v>41</v>
      </c>
      <c r="C43" s="53">
        <v>11500</v>
      </c>
    </row>
    <row r="44" spans="1:3" x14ac:dyDescent="0.3">
      <c r="A44" s="7" t="s">
        <v>42</v>
      </c>
      <c r="C44" s="53">
        <v>272357</v>
      </c>
    </row>
    <row r="45" spans="1:3" x14ac:dyDescent="0.3">
      <c r="A45" s="7" t="s">
        <v>75</v>
      </c>
      <c r="C45" s="53">
        <v>10000</v>
      </c>
    </row>
    <row r="46" spans="1:3" x14ac:dyDescent="0.3">
      <c r="A46" s="7" t="s">
        <v>43</v>
      </c>
      <c r="C46" s="53"/>
    </row>
    <row r="47" spans="1:3" x14ac:dyDescent="0.3">
      <c r="A47" s="7" t="s">
        <v>44</v>
      </c>
      <c r="C47" s="53">
        <v>9000</v>
      </c>
    </row>
    <row r="48" spans="1:3" ht="13.15" thickBot="1" x14ac:dyDescent="0.35">
      <c r="A48" s="7" t="s">
        <v>22</v>
      </c>
      <c r="C48" s="56"/>
    </row>
    <row r="49" spans="1:3" ht="13.15" thickBot="1" x14ac:dyDescent="0.4">
      <c r="A49" s="39" t="s">
        <v>23</v>
      </c>
      <c r="B49" s="39"/>
      <c r="C49" s="46">
        <f>SUM(C38:C48)</f>
        <v>808125</v>
      </c>
    </row>
    <row r="50" spans="1:3" ht="13.15" x14ac:dyDescent="0.35">
      <c r="A50" s="42"/>
      <c r="B50" s="42"/>
      <c r="C50" s="50"/>
    </row>
    <row r="51" spans="1:3" x14ac:dyDescent="0.35">
      <c r="A51" s="39" t="s">
        <v>45</v>
      </c>
      <c r="B51" s="39"/>
      <c r="C51" s="41"/>
    </row>
    <row r="52" spans="1:3" x14ac:dyDescent="0.3">
      <c r="A52" s="7" t="s">
        <v>46</v>
      </c>
      <c r="C52" s="44">
        <v>11761007</v>
      </c>
    </row>
    <row r="53" spans="1:3" x14ac:dyDescent="0.3">
      <c r="A53" s="7" t="s">
        <v>47</v>
      </c>
      <c r="C53" s="44">
        <v>10775</v>
      </c>
    </row>
    <row r="54" spans="1:3" x14ac:dyDescent="0.3">
      <c r="A54" s="7" t="s">
        <v>48</v>
      </c>
      <c r="C54" s="44">
        <v>48528</v>
      </c>
    </row>
    <row r="55" spans="1:3" x14ac:dyDescent="0.3">
      <c r="A55" s="7" t="s">
        <v>49</v>
      </c>
      <c r="C55" s="44"/>
    </row>
    <row r="56" spans="1:3" x14ac:dyDescent="0.3">
      <c r="A56" s="7" t="s">
        <v>50</v>
      </c>
      <c r="C56" s="57">
        <v>15000</v>
      </c>
    </row>
    <row r="57" spans="1:3" x14ac:dyDescent="0.3">
      <c r="A57" s="7" t="s">
        <v>51</v>
      </c>
      <c r="C57" s="44"/>
    </row>
    <row r="58" spans="1:3" x14ac:dyDescent="0.3">
      <c r="A58" s="7" t="s">
        <v>52</v>
      </c>
      <c r="C58" s="44"/>
    </row>
    <row r="59" spans="1:3" x14ac:dyDescent="0.3">
      <c r="A59" s="7" t="s">
        <v>53</v>
      </c>
      <c r="C59" s="44">
        <v>44052</v>
      </c>
    </row>
    <row r="60" spans="1:3" x14ac:dyDescent="0.3">
      <c r="A60" s="7" t="s">
        <v>54</v>
      </c>
    </row>
    <row r="61" spans="1:3" x14ac:dyDescent="0.3">
      <c r="A61" s="7" t="s">
        <v>55</v>
      </c>
      <c r="C61" s="44"/>
    </row>
    <row r="62" spans="1:3" x14ac:dyDescent="0.3">
      <c r="A62" s="7" t="s">
        <v>56</v>
      </c>
      <c r="C62" s="44">
        <v>19682</v>
      </c>
    </row>
    <row r="63" spans="1:3" x14ac:dyDescent="0.3">
      <c r="A63" s="7" t="s">
        <v>57</v>
      </c>
      <c r="C63" s="44"/>
    </row>
    <row r="64" spans="1:3" x14ac:dyDescent="0.3">
      <c r="A64" s="7" t="s">
        <v>58</v>
      </c>
      <c r="C64" s="44">
        <v>466757</v>
      </c>
    </row>
    <row r="65" spans="1:5" x14ac:dyDescent="0.3">
      <c r="A65" s="7" t="s">
        <v>59</v>
      </c>
      <c r="C65" s="53"/>
    </row>
    <row r="66" spans="1:5" x14ac:dyDescent="0.3">
      <c r="A66" s="7" t="s">
        <v>60</v>
      </c>
      <c r="C66" s="53"/>
    </row>
    <row r="67" spans="1:5" x14ac:dyDescent="0.3">
      <c r="A67" s="7" t="s">
        <v>61</v>
      </c>
      <c r="C67" s="53"/>
    </row>
    <row r="68" spans="1:5" x14ac:dyDescent="0.3">
      <c r="A68" s="7" t="s">
        <v>62</v>
      </c>
      <c r="C68" s="53"/>
    </row>
    <row r="69" spans="1:5" x14ac:dyDescent="0.3">
      <c r="A69" s="7" t="s">
        <v>68</v>
      </c>
      <c r="C69" s="53"/>
    </row>
    <row r="70" spans="1:5" x14ac:dyDescent="0.3">
      <c r="A70" s="7" t="s">
        <v>69</v>
      </c>
      <c r="C70" s="53"/>
    </row>
    <row r="71" spans="1:5" x14ac:dyDescent="0.3">
      <c r="A71" s="7" t="s">
        <v>70</v>
      </c>
      <c r="C71" s="53"/>
    </row>
    <row r="72" spans="1:5" ht="13.15" thickBot="1" x14ac:dyDescent="0.35">
      <c r="A72" s="7" t="s">
        <v>22</v>
      </c>
      <c r="C72" s="56">
        <v>454126</v>
      </c>
    </row>
    <row r="73" spans="1:5" ht="13.15" thickBot="1" x14ac:dyDescent="0.4">
      <c r="A73" s="39" t="s">
        <v>23</v>
      </c>
      <c r="B73" s="39"/>
      <c r="C73" s="46">
        <f>SUM(C52:C72)</f>
        <v>12819927</v>
      </c>
      <c r="E73" s="54"/>
    </row>
    <row r="74" spans="1:5" ht="13.15" x14ac:dyDescent="0.35">
      <c r="A74" s="42"/>
      <c r="B74" s="42"/>
      <c r="C74" s="50"/>
    </row>
    <row r="75" spans="1:5" x14ac:dyDescent="0.35">
      <c r="A75" s="39" t="s">
        <v>63</v>
      </c>
      <c r="B75" s="39"/>
      <c r="C75" s="41"/>
    </row>
    <row r="76" spans="1:5" ht="13.15" x14ac:dyDescent="0.35">
      <c r="A76" s="42" t="s">
        <v>64</v>
      </c>
      <c r="B76" s="42"/>
      <c r="C76" s="44">
        <v>63000</v>
      </c>
    </row>
    <row r="77" spans="1:5" ht="13.5" thickBot="1" x14ac:dyDescent="0.4">
      <c r="A77" s="42" t="s">
        <v>65</v>
      </c>
      <c r="B77" s="42"/>
      <c r="C77" s="45"/>
    </row>
    <row r="78" spans="1:5" ht="13.15" thickBot="1" x14ac:dyDescent="0.4">
      <c r="A78" s="39" t="s">
        <v>23</v>
      </c>
      <c r="B78" s="39"/>
      <c r="C78" s="46">
        <f>SUM(C76:C77)</f>
        <v>63000</v>
      </c>
    </row>
    <row r="79" spans="1:5" ht="13.15" thickBot="1" x14ac:dyDescent="0.4">
      <c r="A79" s="39"/>
      <c r="B79" s="39"/>
      <c r="C79" s="55"/>
    </row>
    <row r="80" spans="1:5" ht="13.15" thickBot="1" x14ac:dyDescent="0.4">
      <c r="A80" s="39" t="s">
        <v>66</v>
      </c>
      <c r="B80" s="39"/>
      <c r="C80" s="46">
        <f>SUM(C19,C25,C35,C49,C73,C78)</f>
        <v>31790725</v>
      </c>
    </row>
    <row r="81" spans="1:2" ht="13.15" x14ac:dyDescent="0.35">
      <c r="A81" s="42"/>
      <c r="B81" s="42"/>
    </row>
  </sheetData>
  <mergeCells count="4">
    <mergeCell ref="A1:C1"/>
    <mergeCell ref="A2:C2"/>
    <mergeCell ref="A3:C3"/>
    <mergeCell ref="A4:C4"/>
  </mergeCells>
  <pageMargins left="0.75" right="0.75" top="1" bottom="1" header="0.5" footer="0.5"/>
  <pageSetup scale="78" orientation="portrait" r:id="rId1"/>
  <headerFooter differentFirst="1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8D246DBC2734CAE4B3D0C2B943CB9" ma:contentTypeVersion="10" ma:contentTypeDescription="Create a new document." ma:contentTypeScope="" ma:versionID="cce39682770a704206530be6ab6a3800">
  <xsd:schema xmlns:xsd="http://www.w3.org/2001/XMLSchema" xmlns:xs="http://www.w3.org/2001/XMLSchema" xmlns:p="http://schemas.microsoft.com/office/2006/metadata/properties" xmlns:ns2="ce4a3673-ea77-4c20-aff4-a7bb191ce8ac" xmlns:ns3="ff7adbbe-9e7b-485d-8d29-da0c96dfbbd7" targetNamespace="http://schemas.microsoft.com/office/2006/metadata/properties" ma:root="true" ma:fieldsID="40ff39991c229611ab77ce62df8919d7" ns2:_="" ns3:_="">
    <xsd:import namespace="ce4a3673-ea77-4c20-aff4-a7bb191ce8ac"/>
    <xsd:import namespace="ff7adbbe-9e7b-485d-8d29-da0c96dfbb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a3673-ea77-4c20-aff4-a7bb191ce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6ce7a5-80b3-467b-b812-4570f4bef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adbbe-9e7b-485d-8d29-da0c96dfbb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0b32e0-2633-4cb5-9f2a-006b1e0d1421}" ma:internalName="TaxCatchAll" ma:showField="CatchAllData" ma:web="ff7adbbe-9e7b-485d-8d29-da0c96dfbb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4a3673-ea77-4c20-aff4-a7bb191ce8ac">
      <Terms xmlns="http://schemas.microsoft.com/office/infopath/2007/PartnerControls"/>
    </lcf76f155ced4ddcb4097134ff3c332f>
    <TaxCatchAll xmlns="ff7adbbe-9e7b-485d-8d29-da0c96dfbbd7" xsi:nil="true"/>
  </documentManagement>
</p:properties>
</file>

<file path=customXml/itemProps1.xml><?xml version="1.0" encoding="utf-8"?>
<ds:datastoreItem xmlns:ds="http://schemas.openxmlformats.org/officeDocument/2006/customXml" ds:itemID="{844003E0-B14A-4094-83CF-E4239771D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a3673-ea77-4c20-aff4-a7bb191ce8ac"/>
    <ds:schemaRef ds:uri="ff7adbbe-9e7b-485d-8d29-da0c96dfbb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9C76DF-86E9-4A77-801D-E4A6438E7A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4EC4AB-543A-4D76-A252-58993D41D4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fbfff1f-14da-491c-91d6-95284131b3e4"/>
    <ds:schemaRef ds:uri="6f08d35a-7505-4795-85df-2a56fcbc2e16"/>
    <ds:schemaRef ds:uri="ce4a3673-ea77-4c20-aff4-a7bb191ce8ac"/>
    <ds:schemaRef ds:uri="ff7adbbe-9e7b-485d-8d29-da0c96dfbbd7"/>
  </ds:schemaRefs>
</ds:datastoreItem>
</file>

<file path=docMetadata/LabelInfo.xml><?xml version="1.0" encoding="utf-8"?>
<clbl:labelList xmlns:clbl="http://schemas.microsoft.com/office/2020/mipLabelMetadata">
  <clbl:label id="{c6c12b25-87cc-4f04-8d48-314ff405b090}" enabled="0" method="" siteId="{c6c12b25-87cc-4f04-8d48-314ff405b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STATEMENT 1</vt:lpstr>
      <vt:lpstr>STATEMENT 2 Gen Fund</vt:lpstr>
      <vt:lpstr>'STATEMENT 1'!Print_Area</vt:lpstr>
      <vt:lpstr>'STATEMENT 2 Gen Fund'!Print_Area</vt:lpstr>
    </vt:vector>
  </TitlesOfParts>
  <Manager/>
  <Company>Legislature of the Virgin Islands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jjnpierre</dc:creator>
  <cp:keywords/>
  <dc:description/>
  <cp:lastModifiedBy>Colvin Durante</cp:lastModifiedBy>
  <cp:revision/>
  <cp:lastPrinted>2025-05-06T00:31:43Z</cp:lastPrinted>
  <dcterms:created xsi:type="dcterms:W3CDTF">2007-04-23T15:45:20Z</dcterms:created>
  <dcterms:modified xsi:type="dcterms:W3CDTF">2026-07-31T00:44:59Z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0x010100A2A8D246DBC2734CAE4B3D0C2B943CB9</vt:lpwstr>
  </property>
  <property fmtid="{D5CDD505-2E9C-101B-9397-08002B2CF9AE}" pid="3" name="MediaServiceImageTags">
    <vt:lpwstr/>
  </property>
</Properties>
</file>