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vi-my.sharepoint.com/personal/colvin_durante_omb_vi_gov/Documents/AscDir Bud Ops/"/>
    </mc:Choice>
  </mc:AlternateContent>
  <xr:revisionPtr revIDLastSave="6" documentId="8_{DD654415-A73A-42FF-833A-C13410FA0CB3}" xr6:coauthVersionLast="47" xr6:coauthVersionMax="47" xr10:uidLastSave="{A6F864AA-8424-4091-95CF-DD23D3BA05B1}"/>
  <bookViews>
    <workbookView xWindow="7080" yWindow="-16320" windowWidth="29040" windowHeight="15720" xr2:uid="{458F214D-CBD6-40F3-9946-E10D15A4E291}"/>
  </bookViews>
  <sheets>
    <sheet name="Sheet3" sheetId="3" r:id="rId1"/>
    <sheet name="FY 25" sheetId="1" r:id="rId2"/>
    <sheet name="FY 26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1" i="3" l="1"/>
  <c r="F8" i="3"/>
  <c r="G7" i="3"/>
  <c r="G5" i="3"/>
  <c r="G6" i="3"/>
  <c r="G8" i="3"/>
  <c r="E4" i="3"/>
  <c r="E11" i="3" s="1"/>
  <c r="D6" i="3"/>
  <c r="D7" i="3"/>
  <c r="D8" i="3"/>
  <c r="C8" i="3"/>
  <c r="B8" i="3"/>
  <c r="C7" i="3"/>
  <c r="B7" i="3"/>
  <c r="C6" i="3"/>
  <c r="B6" i="3"/>
  <c r="C5" i="3"/>
  <c r="B5" i="3"/>
  <c r="D5" i="3" s="1"/>
  <c r="C4" i="3"/>
  <c r="B4" i="3"/>
  <c r="B11" i="3" s="1"/>
  <c r="C11" i="3" l="1"/>
  <c r="G4" i="3"/>
  <c r="G11" i="3" s="1"/>
  <c r="D4" i="3"/>
  <c r="D11" i="3" s="1"/>
</calcChain>
</file>

<file path=xl/sharedStrings.xml><?xml version="1.0" encoding="utf-8"?>
<sst xmlns="http://schemas.openxmlformats.org/spreadsheetml/2006/main" count="383" uniqueCount="44">
  <si>
    <t xml:space="preserve">FUND                          </t>
  </si>
  <si>
    <t xml:space="preserve">BUD CATEGORY                  </t>
  </si>
  <si>
    <t xml:space="preserve">OBJECT                        </t>
  </si>
  <si>
    <t>ORG</t>
  </si>
  <si>
    <t>PROJECT</t>
  </si>
  <si>
    <t>ACCOUNT</t>
  </si>
  <si>
    <t>ACCOUNT DESCRIPTION</t>
  </si>
  <si>
    <t>TYPE</t>
  </si>
  <si>
    <t>ORIGINAL APPROP</t>
  </si>
  <si>
    <t>REVISED BUDGET</t>
  </si>
  <si>
    <t>YTD EXPENDED</t>
  </si>
  <si>
    <t>ENCUMBRANCES</t>
  </si>
  <si>
    <t/>
  </si>
  <si>
    <t>541200</t>
  </si>
  <si>
    <t>541200 VEHICLE SUPPLIES/GASOLI</t>
  </si>
  <si>
    <t>532100</t>
  </si>
  <si>
    <t>532100 AUTOMOTIVE REPAIR &amp; MAI</t>
  </si>
  <si>
    <t>0100</t>
  </si>
  <si>
    <t>0100 GENERAL FUND</t>
  </si>
  <si>
    <t>2152</t>
  </si>
  <si>
    <t>2152 EMERGENCY SERVICES</t>
  </si>
  <si>
    <t>3100</t>
  </si>
  <si>
    <t>3100 FEDERAL GRANTS ALL EXCEPT</t>
  </si>
  <si>
    <t>6017</t>
  </si>
  <si>
    <t>6017 HEALTH PRO DEV/ENHANCEMEN</t>
  </si>
  <si>
    <t>6054</t>
  </si>
  <si>
    <t>6054 NURSE LICENSE REVOLVING</t>
  </si>
  <si>
    <t>6079</t>
  </si>
  <si>
    <t>6079 HEALTH REVOLVING FUND NON</t>
  </si>
  <si>
    <t>Revenue Total</t>
  </si>
  <si>
    <t>Expense Total</t>
  </si>
  <si>
    <t>Grand Total</t>
  </si>
  <si>
    <t>Funding Source</t>
  </si>
  <si>
    <t>General Fund (0100)</t>
  </si>
  <si>
    <t>Health Revolving Fund (6079)</t>
  </si>
  <si>
    <t>Federal Funds (3100)</t>
  </si>
  <si>
    <t>EMS Surcharge Fund</t>
  </si>
  <si>
    <t>Special Fund (6017)</t>
  </si>
  <si>
    <t>Vehicle Supplies Purchased</t>
  </si>
  <si>
    <t>Repairs/ Maintenance Vehicle</t>
  </si>
  <si>
    <t>FY 2025</t>
  </si>
  <si>
    <t>FY 2026 As of July . 2026</t>
  </si>
  <si>
    <t>Total</t>
  </si>
  <si>
    <t>DOH Vehicles Supplies/Fuel Coupons and Vehicle Repair / Maintenance FY 25 and FY 26 as of July 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</si>
</sst>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/>
  </cellStyleXfs>
  <cellXfs count="15">
    <xf numFmtId="0" fontId="0" fillId="0" borderId="0" xfId="0"/>
    <xf numFmtId="49" fontId="5" fillId="0" borderId="0" xfId="2" applyNumberFormat="1" applyFont="1" applyAlignment="1">
      <alignment vertical="top"/>
    </xf>
    <xf numFmtId="49" fontId="4" fillId="0" borderId="0" xfId="2" applyNumberFormat="1" applyFont="1" applyAlignment="1">
      <alignment vertical="top"/>
    </xf>
    <xf numFmtId="4" fontId="4" fillId="0" borderId="0" xfId="2" applyNumberFormat="1" applyFont="1" applyAlignment="1">
      <alignment vertical="top"/>
    </xf>
    <xf numFmtId="49" fontId="5" fillId="0" borderId="0" xfId="2" applyNumberFormat="1" applyFont="1" applyAlignment="1">
      <alignment vertical="top"/>
    </xf>
    <xf numFmtId="49" fontId="4" fillId="0" borderId="0" xfId="2" applyNumberFormat="1" applyFont="1" applyAlignment="1">
      <alignment vertical="top"/>
    </xf>
    <xf numFmtId="4" fontId="4" fillId="0" borderId="0" xfId="2" applyNumberFormat="1" applyFont="1" applyAlignment="1">
      <alignment vertical="top"/>
    </xf>
    <xf numFmtId="49" fontId="5" fillId="0" borderId="0" xfId="2" applyNumberFormat="1" applyFont="1" applyAlignment="1">
      <alignment vertical="top"/>
    </xf>
    <xf numFmtId="49" fontId="4" fillId="0" borderId="0" xfId="2" applyNumberFormat="1" applyFont="1" applyAlignment="1">
      <alignment vertical="top"/>
    </xf>
    <xf numFmtId="4" fontId="4" fillId="0" borderId="0" xfId="2" applyNumberFormat="1" applyFont="1" applyAlignment="1">
      <alignment vertical="top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4" fontId="2" fillId="0" borderId="1" xfId="1" applyFont="1" applyBorder="1"/>
    <xf numFmtId="44" fontId="6" fillId="0" borderId="1" xfId="1" applyFont="1" applyBorder="1"/>
    <xf numFmtId="0" fontId="2" fillId="0" borderId="1" xfId="0" applyFont="1" applyBorder="1" applyAlignment="1">
      <alignment wrapText="1"/>
    </xf>
  </cellXfs>
  <cellStyles count="3">
    <cellStyle name="Currency" xfId="1" builtinId="4"/>
    <cellStyle name="Normal" xfId="0" builtinId="0"/>
    <cellStyle name="Normal 2" xfId="2" xr:uid="{79914CCE-E66A-49E9-B64D-BA42E7BF8EA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497BF-4611-40A1-BF65-74455BA5D935}">
  <dimension ref="A1:G11"/>
  <sheetViews>
    <sheetView tabSelected="1" workbookViewId="0">
      <selection activeCell="B32" sqref="B32"/>
    </sheetView>
  </sheetViews>
  <sheetFormatPr defaultRowHeight="14.25" x14ac:dyDescent="0.45"/>
  <cols>
    <col min="1" max="1" width="24.86328125" bestFit="1" customWidth="1"/>
    <col min="2" max="2" width="21.33203125" customWidth="1"/>
    <col min="3" max="3" width="21.53125" customWidth="1"/>
    <col min="4" max="4" width="12.6640625" customWidth="1"/>
    <col min="5" max="5" width="19.59765625" customWidth="1"/>
    <col min="6" max="6" width="23.59765625" customWidth="1"/>
    <col min="7" max="7" width="12" customWidth="1"/>
  </cols>
  <sheetData>
    <row r="1" spans="1:7" x14ac:dyDescent="0.45">
      <c r="A1" s="11" t="s">
        <v>43</v>
      </c>
      <c r="B1" s="11"/>
      <c r="C1" s="11"/>
      <c r="D1" s="11"/>
      <c r="E1" s="11"/>
      <c r="F1" s="11"/>
      <c r="G1" s="11"/>
    </row>
    <row r="2" spans="1:7" x14ac:dyDescent="0.45">
      <c r="A2" s="10"/>
      <c r="B2" s="11" t="s">
        <v>40</v>
      </c>
      <c r="C2" s="11"/>
      <c r="D2" s="11"/>
      <c r="E2" s="11" t="s">
        <v>41</v>
      </c>
      <c r="F2" s="11"/>
      <c r="G2" s="11"/>
    </row>
    <row r="3" spans="1:7" ht="38.25" customHeight="1" x14ac:dyDescent="0.45">
      <c r="A3" s="10" t="s">
        <v>32</v>
      </c>
      <c r="B3" s="14" t="s">
        <v>38</v>
      </c>
      <c r="C3" s="14" t="s">
        <v>39</v>
      </c>
      <c r="D3" s="14" t="s">
        <v>42</v>
      </c>
      <c r="E3" s="14" t="s">
        <v>38</v>
      </c>
      <c r="F3" s="14" t="s">
        <v>39</v>
      </c>
      <c r="G3" s="10" t="s">
        <v>42</v>
      </c>
    </row>
    <row r="4" spans="1:7" x14ac:dyDescent="0.45">
      <c r="A4" s="10" t="s">
        <v>33</v>
      </c>
      <c r="B4" s="12">
        <f>'FY 25'!K2</f>
        <v>24046.400000000001</v>
      </c>
      <c r="C4" s="12">
        <f>'FY 25'!K3</f>
        <v>1079.3800000000001</v>
      </c>
      <c r="D4" s="12">
        <f>B4+C4</f>
        <v>25125.780000000002</v>
      </c>
      <c r="E4" s="12">
        <f>'FY 26'!K2</f>
        <v>10167.450000000001</v>
      </c>
      <c r="F4" s="12">
        <v>683.75</v>
      </c>
      <c r="G4" s="12">
        <f>SUM(E4:F4)</f>
        <v>10851.2</v>
      </c>
    </row>
    <row r="5" spans="1:7" x14ac:dyDescent="0.45">
      <c r="A5" s="10" t="s">
        <v>34</v>
      </c>
      <c r="B5" s="12">
        <f>'FY 25'!K18</f>
        <v>31468.09</v>
      </c>
      <c r="C5" s="12">
        <f>'FY 25'!K19</f>
        <v>20316.169999999998</v>
      </c>
      <c r="D5" s="12">
        <f t="shared" ref="D5:D8" si="0">B5+C5</f>
        <v>51784.259999999995</v>
      </c>
      <c r="E5" s="12">
        <v>7515.25</v>
      </c>
      <c r="F5" s="12">
        <v>4881.51</v>
      </c>
      <c r="G5" s="12">
        <f t="shared" ref="G5:G8" si="1">SUM(E5:F5)</f>
        <v>12396.76</v>
      </c>
    </row>
    <row r="6" spans="1:7" x14ac:dyDescent="0.45">
      <c r="A6" s="10" t="s">
        <v>35</v>
      </c>
      <c r="B6" s="12">
        <f>'FY 25'!K8</f>
        <v>200938.28</v>
      </c>
      <c r="C6" s="12">
        <f>'FY 25'!K9</f>
        <v>195978.08</v>
      </c>
      <c r="D6" s="12">
        <f t="shared" si="0"/>
        <v>396916.36</v>
      </c>
      <c r="E6" s="12">
        <v>225459.02</v>
      </c>
      <c r="F6" s="12">
        <v>211485.46</v>
      </c>
      <c r="G6" s="12">
        <f t="shared" si="1"/>
        <v>436944.48</v>
      </c>
    </row>
    <row r="7" spans="1:7" x14ac:dyDescent="0.45">
      <c r="A7" s="10" t="s">
        <v>36</v>
      </c>
      <c r="B7" s="12">
        <f>'FY 25'!K5</f>
        <v>4770.63</v>
      </c>
      <c r="C7" s="12">
        <f>'FY 25'!K6</f>
        <v>3904</v>
      </c>
      <c r="D7" s="12">
        <f t="shared" si="0"/>
        <v>8674.630000000001</v>
      </c>
      <c r="E7" s="12"/>
      <c r="F7" s="12"/>
      <c r="G7" s="12">
        <f t="shared" si="1"/>
        <v>0</v>
      </c>
    </row>
    <row r="8" spans="1:7" x14ac:dyDescent="0.45">
      <c r="A8" s="10" t="s">
        <v>37</v>
      </c>
      <c r="B8" s="12">
        <f>'FY 25'!K12</f>
        <v>50744</v>
      </c>
      <c r="C8" s="13">
        <f>'FY 25'!K13+'FY 25'!K11</f>
        <v>37374.839999999997</v>
      </c>
      <c r="D8" s="12">
        <f t="shared" si="0"/>
        <v>88118.84</v>
      </c>
      <c r="E8" s="12">
        <v>50744</v>
      </c>
      <c r="F8" s="13">
        <f>20906.84+16468</f>
        <v>37374.839999999997</v>
      </c>
      <c r="G8" s="12">
        <f t="shared" si="1"/>
        <v>88118.84</v>
      </c>
    </row>
    <row r="9" spans="1:7" x14ac:dyDescent="0.45">
      <c r="A9" s="10"/>
      <c r="B9" s="12"/>
      <c r="C9" s="13"/>
      <c r="D9" s="12"/>
      <c r="E9" s="12"/>
      <c r="F9" s="12"/>
      <c r="G9" s="12"/>
    </row>
    <row r="10" spans="1:7" x14ac:dyDescent="0.45">
      <c r="A10" s="10"/>
      <c r="B10" s="12"/>
      <c r="C10" s="12"/>
      <c r="D10" s="12"/>
      <c r="E10" s="12"/>
      <c r="F10" s="12"/>
      <c r="G10" s="12"/>
    </row>
    <row r="11" spans="1:7" x14ac:dyDescent="0.45">
      <c r="A11" s="10"/>
      <c r="B11" s="12">
        <f t="shared" ref="B11:C11" si="2">SUM(B4:B10)</f>
        <v>311967.40000000002</v>
      </c>
      <c r="C11" s="12">
        <f t="shared" si="2"/>
        <v>258652.46999999997</v>
      </c>
      <c r="D11" s="12">
        <f>SUM(D4:D10)</f>
        <v>570619.87</v>
      </c>
      <c r="E11" s="12">
        <f t="shared" ref="E11:F11" si="3">SUM(E4:E10)</f>
        <v>293885.71999999997</v>
      </c>
      <c r="F11" s="12">
        <f t="shared" si="3"/>
        <v>254425.56</v>
      </c>
      <c r="G11" s="12">
        <f>SUM(G4:G10)</f>
        <v>548311.28</v>
      </c>
    </row>
  </sheetData>
  <mergeCells count="3">
    <mergeCell ref="B2:D2"/>
    <mergeCell ref="E2:G2"/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B466B-A779-48FC-BD8E-098467962917}">
  <dimension ref="A1:L23"/>
  <sheetViews>
    <sheetView workbookViewId="0">
      <selection activeCell="A12" sqref="A12:XFD12"/>
    </sheetView>
  </sheetViews>
  <sheetFormatPr defaultRowHeight="14.25" x14ac:dyDescent="0.45"/>
  <cols>
    <col min="7" max="7" width="24.3984375" customWidth="1"/>
  </cols>
  <sheetData>
    <row r="1" spans="1:12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45">
      <c r="A2" s="2" t="s">
        <v>12</v>
      </c>
      <c r="B2" s="2" t="s">
        <v>12</v>
      </c>
      <c r="C2" s="2" t="s">
        <v>13</v>
      </c>
      <c r="D2" s="2" t="s">
        <v>12</v>
      </c>
      <c r="E2" s="2" t="s">
        <v>12</v>
      </c>
      <c r="F2" s="2" t="s">
        <v>12</v>
      </c>
      <c r="G2" s="1" t="s">
        <v>14</v>
      </c>
      <c r="H2" s="2" t="s">
        <v>12</v>
      </c>
      <c r="I2" s="3">
        <v>4775</v>
      </c>
      <c r="J2" s="3">
        <v>9150.9699999999993</v>
      </c>
      <c r="K2" s="3">
        <v>24046.400000000001</v>
      </c>
      <c r="L2" s="3">
        <v>0</v>
      </c>
    </row>
    <row r="3" spans="1:12" x14ac:dyDescent="0.45">
      <c r="A3" s="2" t="s">
        <v>12</v>
      </c>
      <c r="B3" s="2" t="s">
        <v>12</v>
      </c>
      <c r="C3" s="2" t="s">
        <v>15</v>
      </c>
      <c r="D3" s="2" t="s">
        <v>12</v>
      </c>
      <c r="E3" s="2" t="s">
        <v>12</v>
      </c>
      <c r="F3" s="2" t="s">
        <v>12</v>
      </c>
      <c r="G3" s="1" t="s">
        <v>16</v>
      </c>
      <c r="H3" s="2" t="s">
        <v>12</v>
      </c>
      <c r="I3" s="3">
        <v>0</v>
      </c>
      <c r="J3" s="3">
        <v>552.25</v>
      </c>
      <c r="K3" s="3">
        <v>1079.3800000000001</v>
      </c>
      <c r="L3" s="3">
        <v>0</v>
      </c>
    </row>
    <row r="4" spans="1:12" x14ac:dyDescent="0.45">
      <c r="A4" s="2" t="s">
        <v>17</v>
      </c>
      <c r="B4" s="2" t="s">
        <v>12</v>
      </c>
      <c r="C4" s="2" t="s">
        <v>12</v>
      </c>
      <c r="D4" s="2" t="s">
        <v>12</v>
      </c>
      <c r="E4" s="2" t="s">
        <v>12</v>
      </c>
      <c r="F4" s="2" t="s">
        <v>12</v>
      </c>
      <c r="G4" s="1" t="s">
        <v>18</v>
      </c>
      <c r="H4" s="2" t="s">
        <v>12</v>
      </c>
      <c r="I4" s="3">
        <v>4775</v>
      </c>
      <c r="J4" s="3">
        <v>9703.2199999999993</v>
      </c>
      <c r="K4" s="3">
        <v>25125.78</v>
      </c>
      <c r="L4" s="3">
        <v>0</v>
      </c>
    </row>
    <row r="5" spans="1:12" x14ac:dyDescent="0.45">
      <c r="A5" s="2" t="s">
        <v>12</v>
      </c>
      <c r="B5" s="2" t="s">
        <v>12</v>
      </c>
      <c r="C5" s="2" t="s">
        <v>13</v>
      </c>
      <c r="D5" s="2" t="s">
        <v>12</v>
      </c>
      <c r="E5" s="2" t="s">
        <v>12</v>
      </c>
      <c r="F5" s="2" t="s">
        <v>12</v>
      </c>
      <c r="G5" s="1" t="s">
        <v>14</v>
      </c>
      <c r="H5" s="2" t="s">
        <v>12</v>
      </c>
      <c r="I5" s="3">
        <v>40000</v>
      </c>
      <c r="J5" s="3">
        <v>42000</v>
      </c>
      <c r="K5" s="3">
        <v>4770.63</v>
      </c>
      <c r="L5" s="3">
        <v>0</v>
      </c>
    </row>
    <row r="6" spans="1:12" x14ac:dyDescent="0.45">
      <c r="A6" s="2" t="s">
        <v>12</v>
      </c>
      <c r="B6" s="2" t="s">
        <v>12</v>
      </c>
      <c r="C6" s="2" t="s">
        <v>15</v>
      </c>
      <c r="D6" s="2" t="s">
        <v>12</v>
      </c>
      <c r="E6" s="2" t="s">
        <v>12</v>
      </c>
      <c r="F6" s="2" t="s">
        <v>12</v>
      </c>
      <c r="G6" s="1" t="s">
        <v>16</v>
      </c>
      <c r="H6" s="2" t="s">
        <v>12</v>
      </c>
      <c r="I6" s="3">
        <v>0</v>
      </c>
      <c r="J6" s="3">
        <v>0</v>
      </c>
      <c r="K6" s="3">
        <v>3904</v>
      </c>
      <c r="L6" s="3">
        <v>0</v>
      </c>
    </row>
    <row r="7" spans="1:12" x14ac:dyDescent="0.45">
      <c r="A7" s="2" t="s">
        <v>19</v>
      </c>
      <c r="B7" s="2" t="s">
        <v>12</v>
      </c>
      <c r="C7" s="2" t="s">
        <v>12</v>
      </c>
      <c r="D7" s="2" t="s">
        <v>12</v>
      </c>
      <c r="E7" s="2" t="s">
        <v>12</v>
      </c>
      <c r="F7" s="2" t="s">
        <v>12</v>
      </c>
      <c r="G7" s="1" t="s">
        <v>20</v>
      </c>
      <c r="H7" s="2" t="s">
        <v>12</v>
      </c>
      <c r="I7" s="3">
        <v>40000</v>
      </c>
      <c r="J7" s="3">
        <v>42000</v>
      </c>
      <c r="K7" s="3">
        <v>8674.6299999999992</v>
      </c>
      <c r="L7" s="3">
        <v>0</v>
      </c>
    </row>
    <row r="8" spans="1:12" x14ac:dyDescent="0.45">
      <c r="A8" s="2" t="s">
        <v>12</v>
      </c>
      <c r="B8" s="2" t="s">
        <v>12</v>
      </c>
      <c r="C8" s="2" t="s">
        <v>13</v>
      </c>
      <c r="D8" s="2" t="s">
        <v>12</v>
      </c>
      <c r="E8" s="2" t="s">
        <v>12</v>
      </c>
      <c r="F8" s="2" t="s">
        <v>12</v>
      </c>
      <c r="G8" s="1" t="s">
        <v>14</v>
      </c>
      <c r="H8" s="2" t="s">
        <v>12</v>
      </c>
      <c r="I8" s="3">
        <v>0</v>
      </c>
      <c r="J8" s="3">
        <v>0</v>
      </c>
      <c r="K8" s="3">
        <v>200938.28</v>
      </c>
      <c r="L8" s="3">
        <v>0</v>
      </c>
    </row>
    <row r="9" spans="1:12" x14ac:dyDescent="0.45">
      <c r="A9" s="2" t="s">
        <v>12</v>
      </c>
      <c r="B9" s="2" t="s">
        <v>12</v>
      </c>
      <c r="C9" s="2" t="s">
        <v>15</v>
      </c>
      <c r="D9" s="2" t="s">
        <v>12</v>
      </c>
      <c r="E9" s="2" t="s">
        <v>12</v>
      </c>
      <c r="F9" s="2" t="s">
        <v>12</v>
      </c>
      <c r="G9" s="1" t="s">
        <v>16</v>
      </c>
      <c r="H9" s="2" t="s">
        <v>12</v>
      </c>
      <c r="I9" s="3">
        <v>0</v>
      </c>
      <c r="J9" s="3">
        <v>0</v>
      </c>
      <c r="K9" s="3">
        <v>195978.08</v>
      </c>
      <c r="L9" s="3">
        <v>0</v>
      </c>
    </row>
    <row r="10" spans="1:12" x14ac:dyDescent="0.45">
      <c r="A10" s="2" t="s">
        <v>21</v>
      </c>
      <c r="B10" s="2" t="s">
        <v>12</v>
      </c>
      <c r="C10" s="2" t="s">
        <v>12</v>
      </c>
      <c r="D10" s="2" t="s">
        <v>12</v>
      </c>
      <c r="E10" s="2" t="s">
        <v>12</v>
      </c>
      <c r="F10" s="2" t="s">
        <v>12</v>
      </c>
      <c r="G10" s="1" t="s">
        <v>22</v>
      </c>
      <c r="H10" s="2" t="s">
        <v>12</v>
      </c>
      <c r="I10" s="3">
        <v>0</v>
      </c>
      <c r="J10" s="3">
        <v>0</v>
      </c>
      <c r="K10" s="3">
        <v>396916.36</v>
      </c>
      <c r="L10" s="3">
        <v>0</v>
      </c>
    </row>
    <row r="11" spans="1:12" x14ac:dyDescent="0.45">
      <c r="A11" s="2" t="s">
        <v>12</v>
      </c>
      <c r="B11" s="2" t="s">
        <v>12</v>
      </c>
      <c r="C11" s="2" t="s">
        <v>15</v>
      </c>
      <c r="D11" s="2" t="s">
        <v>12</v>
      </c>
      <c r="E11" s="2" t="s">
        <v>12</v>
      </c>
      <c r="F11" s="2" t="s">
        <v>12</v>
      </c>
      <c r="G11" s="1" t="s">
        <v>16</v>
      </c>
      <c r="H11" s="2" t="s">
        <v>12</v>
      </c>
      <c r="I11" s="3">
        <v>0</v>
      </c>
      <c r="J11" s="3">
        <v>0</v>
      </c>
      <c r="K11" s="3">
        <v>16468</v>
      </c>
      <c r="L11" s="3">
        <v>0</v>
      </c>
    </row>
    <row r="12" spans="1:12" x14ac:dyDescent="0.45">
      <c r="A12" s="2" t="s">
        <v>12</v>
      </c>
      <c r="B12" s="2" t="s">
        <v>12</v>
      </c>
      <c r="C12" s="2" t="s">
        <v>13</v>
      </c>
      <c r="D12" s="2" t="s">
        <v>12</v>
      </c>
      <c r="E12" s="2" t="s">
        <v>12</v>
      </c>
      <c r="F12" s="2" t="s">
        <v>12</v>
      </c>
      <c r="G12" s="1" t="s">
        <v>14</v>
      </c>
      <c r="H12" s="2" t="s">
        <v>12</v>
      </c>
      <c r="I12" s="3">
        <v>0</v>
      </c>
      <c r="J12" s="3">
        <v>0</v>
      </c>
      <c r="K12" s="3">
        <v>50744</v>
      </c>
      <c r="L12" s="3">
        <v>0</v>
      </c>
    </row>
    <row r="13" spans="1:12" x14ac:dyDescent="0.45">
      <c r="A13" s="2" t="s">
        <v>12</v>
      </c>
      <c r="B13" s="2" t="s">
        <v>12</v>
      </c>
      <c r="C13" s="2" t="s">
        <v>15</v>
      </c>
      <c r="D13" s="2" t="s">
        <v>12</v>
      </c>
      <c r="E13" s="2" t="s">
        <v>12</v>
      </c>
      <c r="F13" s="2" t="s">
        <v>12</v>
      </c>
      <c r="G13" s="1" t="s">
        <v>16</v>
      </c>
      <c r="H13" s="2" t="s">
        <v>12</v>
      </c>
      <c r="I13" s="3">
        <v>0</v>
      </c>
      <c r="J13" s="3">
        <v>0</v>
      </c>
      <c r="K13" s="3">
        <v>20906.84</v>
      </c>
      <c r="L13" s="3">
        <v>0</v>
      </c>
    </row>
    <row r="14" spans="1:12" x14ac:dyDescent="0.45">
      <c r="A14" s="2" t="s">
        <v>23</v>
      </c>
      <c r="B14" s="2" t="s">
        <v>12</v>
      </c>
      <c r="C14" s="2" t="s">
        <v>12</v>
      </c>
      <c r="D14" s="2" t="s">
        <v>12</v>
      </c>
      <c r="E14" s="2" t="s">
        <v>12</v>
      </c>
      <c r="F14" s="2" t="s">
        <v>12</v>
      </c>
      <c r="G14" s="1" t="s">
        <v>24</v>
      </c>
      <c r="H14" s="2" t="s">
        <v>12</v>
      </c>
      <c r="I14" s="3">
        <v>0</v>
      </c>
      <c r="J14" s="3">
        <v>0</v>
      </c>
      <c r="K14" s="3">
        <v>88118.84</v>
      </c>
      <c r="L14" s="3">
        <v>0</v>
      </c>
    </row>
    <row r="15" spans="1:12" x14ac:dyDescent="0.45">
      <c r="A15" s="2" t="s">
        <v>12</v>
      </c>
      <c r="B15" s="2" t="s">
        <v>12</v>
      </c>
      <c r="C15" s="2" t="s">
        <v>13</v>
      </c>
      <c r="D15" s="2" t="s">
        <v>12</v>
      </c>
      <c r="E15" s="2" t="s">
        <v>12</v>
      </c>
      <c r="F15" s="2" t="s">
        <v>12</v>
      </c>
      <c r="G15" s="1" t="s">
        <v>14</v>
      </c>
      <c r="H15" s="2" t="s">
        <v>12</v>
      </c>
      <c r="I15" s="3">
        <v>0</v>
      </c>
      <c r="J15" s="3">
        <v>10000</v>
      </c>
      <c r="K15" s="3">
        <v>2822.54</v>
      </c>
      <c r="L15" s="3">
        <v>0</v>
      </c>
    </row>
    <row r="16" spans="1:12" x14ac:dyDescent="0.45">
      <c r="A16" s="2" t="s">
        <v>12</v>
      </c>
      <c r="B16" s="2" t="s">
        <v>12</v>
      </c>
      <c r="C16" s="2" t="s">
        <v>15</v>
      </c>
      <c r="D16" s="2" t="s">
        <v>12</v>
      </c>
      <c r="E16" s="2" t="s">
        <v>12</v>
      </c>
      <c r="F16" s="2" t="s">
        <v>12</v>
      </c>
      <c r="G16" s="1" t="s">
        <v>16</v>
      </c>
      <c r="H16" s="2" t="s">
        <v>12</v>
      </c>
      <c r="I16" s="3">
        <v>0</v>
      </c>
      <c r="J16" s="3">
        <v>5110</v>
      </c>
      <c r="K16" s="3">
        <v>6777.84</v>
      </c>
      <c r="L16" s="3">
        <v>0</v>
      </c>
    </row>
    <row r="17" spans="1:12" x14ac:dyDescent="0.45">
      <c r="A17" s="2" t="s">
        <v>25</v>
      </c>
      <c r="B17" s="2" t="s">
        <v>12</v>
      </c>
      <c r="C17" s="2" t="s">
        <v>12</v>
      </c>
      <c r="D17" s="2" t="s">
        <v>12</v>
      </c>
      <c r="E17" s="2" t="s">
        <v>12</v>
      </c>
      <c r="F17" s="2" t="s">
        <v>12</v>
      </c>
      <c r="G17" s="1" t="s">
        <v>26</v>
      </c>
      <c r="H17" s="2" t="s">
        <v>12</v>
      </c>
      <c r="I17" s="3">
        <v>0</v>
      </c>
      <c r="J17" s="3">
        <v>15110</v>
      </c>
      <c r="K17" s="3">
        <v>9600.3799999999992</v>
      </c>
      <c r="L17" s="3">
        <v>0</v>
      </c>
    </row>
    <row r="18" spans="1:12" x14ac:dyDescent="0.45">
      <c r="A18" s="2" t="s">
        <v>12</v>
      </c>
      <c r="B18" s="2" t="s">
        <v>12</v>
      </c>
      <c r="C18" s="2" t="s">
        <v>13</v>
      </c>
      <c r="D18" s="2" t="s">
        <v>12</v>
      </c>
      <c r="E18" s="2" t="s">
        <v>12</v>
      </c>
      <c r="F18" s="2" t="s">
        <v>12</v>
      </c>
      <c r="G18" s="1" t="s">
        <v>14</v>
      </c>
      <c r="H18" s="2" t="s">
        <v>12</v>
      </c>
      <c r="I18" s="3">
        <v>4575</v>
      </c>
      <c r="J18" s="3">
        <v>21595.42</v>
      </c>
      <c r="K18" s="3">
        <v>31468.09</v>
      </c>
      <c r="L18" s="3">
        <v>0</v>
      </c>
    </row>
    <row r="19" spans="1:12" x14ac:dyDescent="0.45">
      <c r="A19" s="2" t="s">
        <v>12</v>
      </c>
      <c r="B19" s="2" t="s">
        <v>12</v>
      </c>
      <c r="C19" s="2" t="s">
        <v>15</v>
      </c>
      <c r="D19" s="2" t="s">
        <v>12</v>
      </c>
      <c r="E19" s="2" t="s">
        <v>12</v>
      </c>
      <c r="F19" s="2" t="s">
        <v>12</v>
      </c>
      <c r="G19" s="1" t="s">
        <v>16</v>
      </c>
      <c r="H19" s="2" t="s">
        <v>12</v>
      </c>
      <c r="I19" s="3">
        <v>36380</v>
      </c>
      <c r="J19" s="3">
        <v>28667.14</v>
      </c>
      <c r="K19" s="3">
        <v>20316.169999999998</v>
      </c>
      <c r="L19" s="3">
        <v>0</v>
      </c>
    </row>
    <row r="20" spans="1:12" x14ac:dyDescent="0.45">
      <c r="A20" s="2" t="s">
        <v>27</v>
      </c>
      <c r="B20" s="2" t="s">
        <v>12</v>
      </c>
      <c r="C20" s="2" t="s">
        <v>12</v>
      </c>
      <c r="D20" s="2" t="s">
        <v>12</v>
      </c>
      <c r="E20" s="2" t="s">
        <v>12</v>
      </c>
      <c r="F20" s="2" t="s">
        <v>12</v>
      </c>
      <c r="G20" s="1" t="s">
        <v>28</v>
      </c>
      <c r="H20" s="2" t="s">
        <v>12</v>
      </c>
      <c r="I20" s="3">
        <v>40955</v>
      </c>
      <c r="J20" s="3">
        <v>50262.559999999998</v>
      </c>
      <c r="K20" s="3">
        <v>51784.26</v>
      </c>
      <c r="L20" s="3">
        <v>0</v>
      </c>
    </row>
    <row r="21" spans="1:12" x14ac:dyDescent="0.45">
      <c r="A21" s="2" t="s">
        <v>12</v>
      </c>
      <c r="B21" s="2" t="s">
        <v>12</v>
      </c>
      <c r="C21" s="2" t="s">
        <v>12</v>
      </c>
      <c r="D21" s="2" t="s">
        <v>12</v>
      </c>
      <c r="E21" s="2" t="s">
        <v>12</v>
      </c>
      <c r="F21" s="2" t="s">
        <v>12</v>
      </c>
      <c r="G21" s="1" t="s">
        <v>29</v>
      </c>
      <c r="H21" s="2" t="s">
        <v>12</v>
      </c>
      <c r="I21" s="3">
        <v>0</v>
      </c>
      <c r="J21" s="3">
        <v>0</v>
      </c>
      <c r="K21" s="3">
        <v>0</v>
      </c>
      <c r="L21" s="3">
        <v>0</v>
      </c>
    </row>
    <row r="22" spans="1:12" x14ac:dyDescent="0.45">
      <c r="A22" s="2" t="s">
        <v>12</v>
      </c>
      <c r="B22" s="2" t="s">
        <v>12</v>
      </c>
      <c r="C22" s="2" t="s">
        <v>12</v>
      </c>
      <c r="D22" s="2" t="s">
        <v>12</v>
      </c>
      <c r="E22" s="2" t="s">
        <v>12</v>
      </c>
      <c r="F22" s="2" t="s">
        <v>12</v>
      </c>
      <c r="G22" s="1" t="s">
        <v>30</v>
      </c>
      <c r="H22" s="2" t="s">
        <v>12</v>
      </c>
      <c r="I22" s="3">
        <v>85730</v>
      </c>
      <c r="J22" s="3">
        <v>117075.78</v>
      </c>
      <c r="K22" s="3">
        <v>580220.25</v>
      </c>
      <c r="L22" s="3">
        <v>0</v>
      </c>
    </row>
    <row r="23" spans="1:12" x14ac:dyDescent="0.45">
      <c r="A23" s="2" t="s">
        <v>12</v>
      </c>
      <c r="B23" s="2" t="s">
        <v>12</v>
      </c>
      <c r="C23" s="2" t="s">
        <v>12</v>
      </c>
      <c r="D23" s="2" t="s">
        <v>12</v>
      </c>
      <c r="E23" s="2" t="s">
        <v>12</v>
      </c>
      <c r="F23" s="2" t="s">
        <v>12</v>
      </c>
      <c r="G23" s="1" t="s">
        <v>31</v>
      </c>
      <c r="H23" s="2" t="s">
        <v>12</v>
      </c>
      <c r="I23" s="3">
        <v>85730</v>
      </c>
      <c r="J23" s="3">
        <v>117075.78</v>
      </c>
      <c r="K23" s="3">
        <v>580220.25</v>
      </c>
      <c r="L2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8347F5-CBFA-412B-A5BF-62E9EA45C742}">
  <dimension ref="A1:L23"/>
  <sheetViews>
    <sheetView workbookViewId="0">
      <selection activeCell="F27" sqref="F27"/>
    </sheetView>
  </sheetViews>
  <sheetFormatPr defaultRowHeight="14.25" x14ac:dyDescent="0.45"/>
  <cols>
    <col min="9" max="9" width="16" customWidth="1"/>
    <col min="10" max="10" width="13.86328125" customWidth="1"/>
    <col min="11" max="11" width="14.3984375" customWidth="1"/>
  </cols>
  <sheetData>
    <row r="1" spans="1:12" x14ac:dyDescent="0.4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</row>
    <row r="2" spans="1:12" x14ac:dyDescent="0.45">
      <c r="A2" s="8" t="s">
        <v>12</v>
      </c>
      <c r="B2" s="8" t="s">
        <v>12</v>
      </c>
      <c r="C2" s="8" t="s">
        <v>13</v>
      </c>
      <c r="D2" s="8" t="s">
        <v>12</v>
      </c>
      <c r="E2" s="8" t="s">
        <v>12</v>
      </c>
      <c r="F2" s="8" t="s">
        <v>12</v>
      </c>
      <c r="G2" s="7" t="s">
        <v>14</v>
      </c>
      <c r="H2" s="8" t="s">
        <v>12</v>
      </c>
      <c r="I2" s="9">
        <v>1910</v>
      </c>
      <c r="J2" s="9">
        <v>1910</v>
      </c>
      <c r="K2" s="9">
        <v>10167.450000000001</v>
      </c>
      <c r="L2" s="9">
        <v>8000.04</v>
      </c>
    </row>
    <row r="3" spans="1:12" x14ac:dyDescent="0.45">
      <c r="A3" s="8" t="s">
        <v>12</v>
      </c>
      <c r="B3" s="8" t="s">
        <v>12</v>
      </c>
      <c r="C3" s="8" t="s">
        <v>15</v>
      </c>
      <c r="D3" s="8" t="s">
        <v>12</v>
      </c>
      <c r="E3" s="8" t="s">
        <v>12</v>
      </c>
      <c r="F3" s="8" t="s">
        <v>12</v>
      </c>
      <c r="G3" s="7" t="s">
        <v>16</v>
      </c>
      <c r="H3" s="8" t="s">
        <v>12</v>
      </c>
      <c r="I3" s="9">
        <v>7500</v>
      </c>
      <c r="J3" s="9">
        <v>0</v>
      </c>
      <c r="K3" s="9">
        <v>683.75</v>
      </c>
      <c r="L3" s="9">
        <v>735</v>
      </c>
    </row>
    <row r="4" spans="1:12" x14ac:dyDescent="0.45">
      <c r="A4" s="8" t="s">
        <v>17</v>
      </c>
      <c r="B4" s="8" t="s">
        <v>12</v>
      </c>
      <c r="C4" s="8" t="s">
        <v>12</v>
      </c>
      <c r="D4" s="8" t="s">
        <v>12</v>
      </c>
      <c r="E4" s="8" t="s">
        <v>12</v>
      </c>
      <c r="F4" s="8" t="s">
        <v>12</v>
      </c>
      <c r="G4" s="7" t="s">
        <v>18</v>
      </c>
      <c r="H4" s="8" t="s">
        <v>12</v>
      </c>
      <c r="I4" s="9">
        <v>9410</v>
      </c>
      <c r="J4" s="9">
        <v>1910</v>
      </c>
      <c r="K4" s="9">
        <v>10851.2</v>
      </c>
      <c r="L4" s="9">
        <v>8735.0400000000009</v>
      </c>
    </row>
    <row r="5" spans="1:12" x14ac:dyDescent="0.45">
      <c r="A5" s="8" t="s">
        <v>12</v>
      </c>
      <c r="B5" s="8" t="s">
        <v>12</v>
      </c>
      <c r="C5" s="8" t="s">
        <v>13</v>
      </c>
      <c r="D5" s="8" t="s">
        <v>12</v>
      </c>
      <c r="E5" s="8" t="s">
        <v>12</v>
      </c>
      <c r="F5" s="8" t="s">
        <v>12</v>
      </c>
      <c r="G5" s="7" t="s">
        <v>14</v>
      </c>
      <c r="H5" s="8" t="s">
        <v>12</v>
      </c>
      <c r="I5" s="9">
        <v>30000</v>
      </c>
      <c r="J5" s="9">
        <v>30000</v>
      </c>
      <c r="K5" s="9">
        <v>0</v>
      </c>
      <c r="L5" s="9">
        <v>0</v>
      </c>
    </row>
    <row r="6" spans="1:12" x14ac:dyDescent="0.45">
      <c r="A6" s="8" t="s">
        <v>19</v>
      </c>
      <c r="B6" s="8" t="s">
        <v>12</v>
      </c>
      <c r="C6" s="8" t="s">
        <v>12</v>
      </c>
      <c r="D6" s="8" t="s">
        <v>12</v>
      </c>
      <c r="E6" s="8" t="s">
        <v>12</v>
      </c>
      <c r="F6" s="8" t="s">
        <v>12</v>
      </c>
      <c r="G6" s="7" t="s">
        <v>20</v>
      </c>
      <c r="H6" s="8" t="s">
        <v>12</v>
      </c>
      <c r="I6" s="9">
        <v>30000</v>
      </c>
      <c r="J6" s="9">
        <v>30000</v>
      </c>
      <c r="K6" s="9">
        <v>0</v>
      </c>
      <c r="L6" s="9">
        <v>0</v>
      </c>
    </row>
    <row r="7" spans="1:12" x14ac:dyDescent="0.45">
      <c r="A7" s="8" t="s">
        <v>12</v>
      </c>
      <c r="B7" s="8" t="s">
        <v>12</v>
      </c>
      <c r="C7" s="8" t="s">
        <v>13</v>
      </c>
      <c r="D7" s="8" t="s">
        <v>12</v>
      </c>
      <c r="E7" s="8" t="s">
        <v>12</v>
      </c>
      <c r="F7" s="8" t="s">
        <v>12</v>
      </c>
      <c r="G7" s="7" t="s">
        <v>14</v>
      </c>
      <c r="H7" s="8" t="s">
        <v>12</v>
      </c>
      <c r="I7" s="9">
        <v>0</v>
      </c>
      <c r="J7" s="9">
        <v>0</v>
      </c>
      <c r="K7" s="9">
        <v>225459.02</v>
      </c>
      <c r="L7" s="9">
        <v>2075.34</v>
      </c>
    </row>
    <row r="8" spans="1:12" x14ac:dyDescent="0.45">
      <c r="A8" s="8" t="s">
        <v>12</v>
      </c>
      <c r="B8" s="8" t="s">
        <v>12</v>
      </c>
      <c r="C8" s="8" t="s">
        <v>15</v>
      </c>
      <c r="D8" s="8" t="s">
        <v>12</v>
      </c>
      <c r="E8" s="8" t="s">
        <v>12</v>
      </c>
      <c r="F8" s="8" t="s">
        <v>12</v>
      </c>
      <c r="G8" s="7" t="s">
        <v>16</v>
      </c>
      <c r="H8" s="8" t="s">
        <v>12</v>
      </c>
      <c r="I8" s="9">
        <v>0</v>
      </c>
      <c r="J8" s="9">
        <v>0</v>
      </c>
      <c r="K8" s="9">
        <v>211485.46</v>
      </c>
      <c r="L8" s="9">
        <v>5681</v>
      </c>
    </row>
    <row r="9" spans="1:12" x14ac:dyDescent="0.45">
      <c r="A9" s="8" t="s">
        <v>21</v>
      </c>
      <c r="B9" s="8" t="s">
        <v>12</v>
      </c>
      <c r="C9" s="8" t="s">
        <v>12</v>
      </c>
      <c r="D9" s="8" t="s">
        <v>12</v>
      </c>
      <c r="E9" s="8" t="s">
        <v>12</v>
      </c>
      <c r="F9" s="8" t="s">
        <v>12</v>
      </c>
      <c r="G9" s="7" t="s">
        <v>22</v>
      </c>
      <c r="H9" s="8" t="s">
        <v>12</v>
      </c>
      <c r="I9" s="9">
        <v>0</v>
      </c>
      <c r="J9" s="9">
        <v>0</v>
      </c>
      <c r="K9" s="9">
        <v>436944.48</v>
      </c>
      <c r="L9" s="9">
        <v>7756.34</v>
      </c>
    </row>
    <row r="10" spans="1:12" x14ac:dyDescent="0.45">
      <c r="A10" s="8" t="s">
        <v>12</v>
      </c>
      <c r="B10" s="8" t="s">
        <v>12</v>
      </c>
      <c r="C10" s="8" t="s">
        <v>15</v>
      </c>
      <c r="D10" s="8" t="s">
        <v>12</v>
      </c>
      <c r="E10" s="8" t="s">
        <v>12</v>
      </c>
      <c r="F10" s="8" t="s">
        <v>12</v>
      </c>
      <c r="G10" s="7" t="s">
        <v>16</v>
      </c>
      <c r="H10" s="8" t="s">
        <v>12</v>
      </c>
      <c r="I10" s="9">
        <v>0</v>
      </c>
      <c r="J10" s="9">
        <v>0</v>
      </c>
      <c r="K10" s="9">
        <v>16468</v>
      </c>
      <c r="L10" s="9">
        <v>0</v>
      </c>
    </row>
    <row r="11" spans="1:12" x14ac:dyDescent="0.45">
      <c r="A11" s="8" t="s">
        <v>12</v>
      </c>
      <c r="B11" s="8" t="s">
        <v>12</v>
      </c>
      <c r="C11" s="8" t="s">
        <v>13</v>
      </c>
      <c r="D11" s="8" t="s">
        <v>12</v>
      </c>
      <c r="E11" s="8" t="s">
        <v>12</v>
      </c>
      <c r="F11" s="8" t="s">
        <v>12</v>
      </c>
      <c r="G11" s="7" t="s">
        <v>14</v>
      </c>
      <c r="H11" s="8" t="s">
        <v>12</v>
      </c>
      <c r="I11" s="9">
        <v>0</v>
      </c>
      <c r="J11" s="9">
        <v>0</v>
      </c>
      <c r="K11" s="9">
        <v>50744</v>
      </c>
      <c r="L11" s="9">
        <v>0</v>
      </c>
    </row>
    <row r="12" spans="1:12" x14ac:dyDescent="0.45">
      <c r="A12" s="8" t="s">
        <v>12</v>
      </c>
      <c r="B12" s="8" t="s">
        <v>12</v>
      </c>
      <c r="C12" s="8" t="s">
        <v>15</v>
      </c>
      <c r="D12" s="8" t="s">
        <v>12</v>
      </c>
      <c r="E12" s="8" t="s">
        <v>12</v>
      </c>
      <c r="F12" s="8" t="s">
        <v>12</v>
      </c>
      <c r="G12" s="7" t="s">
        <v>16</v>
      </c>
      <c r="H12" s="8" t="s">
        <v>12</v>
      </c>
      <c r="I12" s="9">
        <v>0</v>
      </c>
      <c r="J12" s="9">
        <v>0</v>
      </c>
      <c r="K12" s="9">
        <v>20906.84</v>
      </c>
      <c r="L12" s="9">
        <v>0</v>
      </c>
    </row>
    <row r="13" spans="1:12" x14ac:dyDescent="0.45">
      <c r="A13" s="8" t="s">
        <v>23</v>
      </c>
      <c r="B13" s="8" t="s">
        <v>12</v>
      </c>
      <c r="C13" s="8" t="s">
        <v>12</v>
      </c>
      <c r="D13" s="8" t="s">
        <v>12</v>
      </c>
      <c r="E13" s="8" t="s">
        <v>12</v>
      </c>
      <c r="F13" s="8" t="s">
        <v>12</v>
      </c>
      <c r="G13" s="7" t="s">
        <v>24</v>
      </c>
      <c r="H13" s="8" t="s">
        <v>12</v>
      </c>
      <c r="I13" s="9">
        <v>0</v>
      </c>
      <c r="J13" s="9">
        <v>0</v>
      </c>
      <c r="K13" s="9">
        <v>88118.84</v>
      </c>
      <c r="L13" s="9">
        <v>0</v>
      </c>
    </row>
    <row r="14" spans="1:12" x14ac:dyDescent="0.45">
      <c r="A14" s="8" t="s">
        <v>12</v>
      </c>
      <c r="B14" s="8" t="s">
        <v>12</v>
      </c>
      <c r="C14" s="8" t="s">
        <v>13</v>
      </c>
      <c r="D14" s="8" t="s">
        <v>12</v>
      </c>
      <c r="E14" s="8" t="s">
        <v>12</v>
      </c>
      <c r="F14" s="8" t="s">
        <v>12</v>
      </c>
      <c r="G14" s="7" t="s">
        <v>14</v>
      </c>
      <c r="H14" s="8" t="s">
        <v>12</v>
      </c>
      <c r="I14" s="9">
        <v>0</v>
      </c>
      <c r="J14" s="9">
        <v>8000</v>
      </c>
      <c r="K14" s="9">
        <v>4186.24</v>
      </c>
      <c r="L14" s="9">
        <v>14.38</v>
      </c>
    </row>
    <row r="15" spans="1:12" x14ac:dyDescent="0.45">
      <c r="A15" s="8" t="s">
        <v>12</v>
      </c>
      <c r="B15" s="8" t="s">
        <v>12</v>
      </c>
      <c r="C15" s="8" t="s">
        <v>15</v>
      </c>
      <c r="D15" s="8" t="s">
        <v>12</v>
      </c>
      <c r="E15" s="8" t="s">
        <v>12</v>
      </c>
      <c r="F15" s="8" t="s">
        <v>12</v>
      </c>
      <c r="G15" s="7" t="s">
        <v>16</v>
      </c>
      <c r="H15" s="8" t="s">
        <v>12</v>
      </c>
      <c r="I15" s="9">
        <v>0</v>
      </c>
      <c r="J15" s="9">
        <v>5000</v>
      </c>
      <c r="K15" s="9">
        <v>379.6</v>
      </c>
      <c r="L15" s="9">
        <v>20.63</v>
      </c>
    </row>
    <row r="16" spans="1:12" x14ac:dyDescent="0.45">
      <c r="A16" s="8" t="s">
        <v>25</v>
      </c>
      <c r="B16" s="8" t="s">
        <v>12</v>
      </c>
      <c r="C16" s="8" t="s">
        <v>12</v>
      </c>
      <c r="D16" s="8" t="s">
        <v>12</v>
      </c>
      <c r="E16" s="8" t="s">
        <v>12</v>
      </c>
      <c r="F16" s="8" t="s">
        <v>12</v>
      </c>
      <c r="G16" s="7" t="s">
        <v>26</v>
      </c>
      <c r="H16" s="8" t="s">
        <v>12</v>
      </c>
      <c r="I16" s="9">
        <v>0</v>
      </c>
      <c r="J16" s="9">
        <v>13000</v>
      </c>
      <c r="K16" s="9">
        <v>4565.84</v>
      </c>
      <c r="L16" s="9">
        <v>35.01</v>
      </c>
    </row>
    <row r="17" spans="1:12" x14ac:dyDescent="0.45">
      <c r="A17" s="8" t="s">
        <v>12</v>
      </c>
      <c r="B17" s="8" t="s">
        <v>12</v>
      </c>
      <c r="C17" s="8" t="s">
        <v>13</v>
      </c>
      <c r="D17" s="8" t="s">
        <v>12</v>
      </c>
      <c r="E17" s="8" t="s">
        <v>12</v>
      </c>
      <c r="F17" s="8" t="s">
        <v>12</v>
      </c>
      <c r="G17" s="7" t="s">
        <v>14</v>
      </c>
      <c r="H17" s="8" t="s">
        <v>12</v>
      </c>
      <c r="I17" s="9">
        <v>16675</v>
      </c>
      <c r="J17" s="9">
        <v>16675</v>
      </c>
      <c r="K17" s="9">
        <v>7515.25</v>
      </c>
      <c r="L17" s="9">
        <v>1004</v>
      </c>
    </row>
    <row r="18" spans="1:12" x14ac:dyDescent="0.45">
      <c r="A18" s="8" t="s">
        <v>12</v>
      </c>
      <c r="B18" s="8" t="s">
        <v>12</v>
      </c>
      <c r="C18" s="8" t="s">
        <v>15</v>
      </c>
      <c r="D18" s="8" t="s">
        <v>12</v>
      </c>
      <c r="E18" s="8" t="s">
        <v>12</v>
      </c>
      <c r="F18" s="8" t="s">
        <v>12</v>
      </c>
      <c r="G18" s="7" t="s">
        <v>16</v>
      </c>
      <c r="H18" s="8" t="s">
        <v>12</v>
      </c>
      <c r="I18" s="9">
        <v>27378</v>
      </c>
      <c r="J18" s="9">
        <v>27378</v>
      </c>
      <c r="K18" s="9">
        <v>4881.51</v>
      </c>
      <c r="L18" s="9">
        <v>1456.36</v>
      </c>
    </row>
    <row r="19" spans="1:12" x14ac:dyDescent="0.45">
      <c r="A19" s="8" t="s">
        <v>27</v>
      </c>
      <c r="B19" s="8" t="s">
        <v>12</v>
      </c>
      <c r="C19" s="8" t="s">
        <v>12</v>
      </c>
      <c r="D19" s="8" t="s">
        <v>12</v>
      </c>
      <c r="E19" s="8" t="s">
        <v>12</v>
      </c>
      <c r="F19" s="8" t="s">
        <v>12</v>
      </c>
      <c r="G19" s="7" t="s">
        <v>28</v>
      </c>
      <c r="H19" s="8" t="s">
        <v>12</v>
      </c>
      <c r="I19" s="9">
        <v>44053</v>
      </c>
      <c r="J19" s="9">
        <v>44053</v>
      </c>
      <c r="K19" s="9">
        <v>12396.76</v>
      </c>
      <c r="L19" s="9">
        <v>2460.36</v>
      </c>
    </row>
    <row r="20" spans="1:12" x14ac:dyDescent="0.45">
      <c r="A20" s="8" t="s">
        <v>12</v>
      </c>
      <c r="B20" s="8" t="s">
        <v>12</v>
      </c>
      <c r="C20" s="8" t="s">
        <v>12</v>
      </c>
      <c r="D20" s="8" t="s">
        <v>12</v>
      </c>
      <c r="E20" s="8" t="s">
        <v>12</v>
      </c>
      <c r="F20" s="8" t="s">
        <v>12</v>
      </c>
      <c r="G20" s="7" t="s">
        <v>29</v>
      </c>
      <c r="H20" s="8" t="s">
        <v>12</v>
      </c>
      <c r="I20" s="9">
        <v>0</v>
      </c>
      <c r="J20" s="9">
        <v>0</v>
      </c>
      <c r="K20" s="9">
        <v>0</v>
      </c>
      <c r="L20" s="9">
        <v>0</v>
      </c>
    </row>
    <row r="21" spans="1:12" x14ac:dyDescent="0.45">
      <c r="A21" s="8" t="s">
        <v>12</v>
      </c>
      <c r="B21" s="8" t="s">
        <v>12</v>
      </c>
      <c r="C21" s="8" t="s">
        <v>12</v>
      </c>
      <c r="D21" s="8" t="s">
        <v>12</v>
      </c>
      <c r="E21" s="8" t="s">
        <v>12</v>
      </c>
      <c r="F21" s="8" t="s">
        <v>12</v>
      </c>
      <c r="G21" s="7" t="s">
        <v>30</v>
      </c>
      <c r="H21" s="8" t="s">
        <v>12</v>
      </c>
      <c r="I21" s="9">
        <v>83463</v>
      </c>
      <c r="J21" s="9">
        <v>88963</v>
      </c>
      <c r="K21" s="9">
        <v>552877.12</v>
      </c>
      <c r="L21" s="9">
        <v>18986.75</v>
      </c>
    </row>
    <row r="22" spans="1:12" x14ac:dyDescent="0.45">
      <c r="A22" s="8" t="s">
        <v>12</v>
      </c>
      <c r="B22" s="8" t="s">
        <v>12</v>
      </c>
      <c r="C22" s="8" t="s">
        <v>12</v>
      </c>
      <c r="D22" s="8" t="s">
        <v>12</v>
      </c>
      <c r="E22" s="8" t="s">
        <v>12</v>
      </c>
      <c r="F22" s="8" t="s">
        <v>12</v>
      </c>
      <c r="G22" s="7" t="s">
        <v>31</v>
      </c>
      <c r="H22" s="8" t="s">
        <v>12</v>
      </c>
      <c r="I22" s="9">
        <v>83463</v>
      </c>
      <c r="J22" s="9">
        <v>88963</v>
      </c>
      <c r="K22" s="9">
        <v>552877.12</v>
      </c>
      <c r="L22" s="9">
        <v>18986.75</v>
      </c>
    </row>
    <row r="23" spans="1:12" x14ac:dyDescent="0.45">
      <c r="A23" s="5"/>
      <c r="B23" s="5"/>
      <c r="C23" s="5"/>
      <c r="D23" s="5"/>
      <c r="E23" s="5"/>
      <c r="F23" s="5"/>
      <c r="G23" s="4"/>
      <c r="H23" s="5"/>
      <c r="I23" s="6"/>
      <c r="J23" s="6"/>
      <c r="K23" s="6"/>
      <c r="L23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A8D246DBC2734CAE4B3D0C2B943CB9" ma:contentTypeVersion="10" ma:contentTypeDescription="Create a new document." ma:contentTypeScope="" ma:versionID="cce39682770a704206530be6ab6a3800">
  <xsd:schema xmlns:xsd="http://www.w3.org/2001/XMLSchema" xmlns:xs="http://www.w3.org/2001/XMLSchema" xmlns:p="http://schemas.microsoft.com/office/2006/metadata/properties" xmlns:ns2="ce4a3673-ea77-4c20-aff4-a7bb191ce8ac" xmlns:ns3="ff7adbbe-9e7b-485d-8d29-da0c96dfbbd7" targetNamespace="http://schemas.microsoft.com/office/2006/metadata/properties" ma:root="true" ma:fieldsID="40ff39991c229611ab77ce62df8919d7" ns2:_="" ns3:_="">
    <xsd:import namespace="ce4a3673-ea77-4c20-aff4-a7bb191ce8ac"/>
    <xsd:import namespace="ff7adbbe-9e7b-485d-8d29-da0c96dfbbd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4a3673-ea77-4c20-aff4-a7bb191ce8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6ce7a5-80b3-467b-b812-4570f4befe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f7adbbe-9e7b-485d-8d29-da0c96dfbbd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10b32e0-2633-4cb5-9f2a-006b1e0d1421}" ma:internalName="TaxCatchAll" ma:showField="CatchAllData" ma:web="ff7adbbe-9e7b-485d-8d29-da0c96dfbbd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f7adbbe-9e7b-485d-8d29-da0c96dfbbd7" xsi:nil="true"/>
    <lcf76f155ced4ddcb4097134ff3c332f xmlns="ce4a3673-ea77-4c20-aff4-a7bb191ce8a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6FC4260-DA3E-4D48-B162-3CB3DAE92510}"/>
</file>

<file path=customXml/itemProps2.xml><?xml version="1.0" encoding="utf-8"?>
<ds:datastoreItem xmlns:ds="http://schemas.openxmlformats.org/officeDocument/2006/customXml" ds:itemID="{645FCCE1-9670-4DD7-B7D6-557614CFC63F}"/>
</file>

<file path=customXml/itemProps3.xml><?xml version="1.0" encoding="utf-8"?>
<ds:datastoreItem xmlns:ds="http://schemas.openxmlformats.org/officeDocument/2006/customXml" ds:itemID="{BE01E7BE-ADD3-414A-9BAA-51D895531ACC}"/>
</file>

<file path=docMetadata/LabelInfo.xml><?xml version="1.0" encoding="utf-8"?>
<clbl:labelList xmlns:clbl="http://schemas.microsoft.com/office/2020/mipLabelMetadata">
  <clbl:label id="{c6c12b25-87cc-4f04-8d48-314ff405b090}" enabled="0" method="" siteId="{c6c12b25-87cc-4f04-8d48-314ff405b09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Sheet3</vt:lpstr>
      <vt:lpstr>FY 25</vt:lpstr>
      <vt:lpstr>FY 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Colvin Durante</dc:creator>
  <cp:lastModifiedBy>Colvin Durante</cp:lastModifiedBy>
  <dcterms:created xsi:type="dcterms:W3CDTF">2026-08-03T15:57:10Z</dcterms:created>
  <dcterms:modified xsi:type="dcterms:W3CDTF">2026-08-03T17:31:58Z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0x010100A2A8D246DBC2734CAE4B3D0C2B943CB9</vt:lpwstr>
  </property>
</Properties>
</file>