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vi-my.sharepoint.com/personal/rita_thomas_vipd_vi_gov/Documents/Documents/2026 BUDGET HEARING/"/>
    </mc:Choice>
  </mc:AlternateContent>
  <xr:revisionPtr revIDLastSave="8" documentId="8_{3A7E4628-8A45-4424-9385-CCACCCD4CFF7}" xr6:coauthVersionLast="47" xr6:coauthVersionMax="47" xr10:uidLastSave="{0AC74AB9-94CA-4902-BCAD-E0192D813E26}"/>
  <bookViews>
    <workbookView xWindow="-120" yWindow="-120" windowWidth="24240" windowHeight="17520" xr2:uid="{FA9BEADA-9AA4-43F4-A5B4-A48AA1489D45}"/>
  </bookViews>
  <sheets>
    <sheet name="FY25-SEPT" sheetId="1" r:id="rId1"/>
    <sheet name="FY26-JULY" sheetId="4" r:id="rId2"/>
    <sheet name="CY25" sheetId="5" r:id="rId3"/>
    <sheet name="CY26-JULY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47" i="6" l="1"/>
  <c r="S121" i="6"/>
  <c r="S123" i="6"/>
  <c r="S124" i="6"/>
  <c r="S126" i="6"/>
  <c r="S127" i="6"/>
  <c r="S129" i="6"/>
  <c r="S130" i="6"/>
  <c r="S132" i="6"/>
  <c r="S133" i="6"/>
  <c r="S135" i="6"/>
  <c r="S136" i="6"/>
  <c r="S138" i="6"/>
  <c r="S139" i="6"/>
  <c r="S141" i="6"/>
  <c r="S142" i="6"/>
  <c r="S144" i="6"/>
  <c r="S145" i="6"/>
  <c r="S120" i="6"/>
  <c r="S85" i="6"/>
  <c r="S87" i="6"/>
  <c r="S88" i="6"/>
  <c r="S90" i="6"/>
  <c r="S91" i="6"/>
  <c r="S93" i="6"/>
  <c r="S94" i="6"/>
  <c r="S96" i="6"/>
  <c r="S97" i="6"/>
  <c r="S99" i="6"/>
  <c r="S100" i="6"/>
  <c r="S102" i="6"/>
  <c r="S103" i="6"/>
  <c r="S105" i="6"/>
  <c r="S106" i="6"/>
  <c r="S108" i="6"/>
  <c r="S109" i="6"/>
  <c r="S84" i="6"/>
  <c r="Q34" i="6"/>
  <c r="S34" i="6" s="1"/>
  <c r="S48" i="6"/>
  <c r="S50" i="6"/>
  <c r="S51" i="6"/>
  <c r="S53" i="6"/>
  <c r="S54" i="6"/>
  <c r="S56" i="6"/>
  <c r="S57" i="6"/>
  <c r="S59" i="6"/>
  <c r="S60" i="6"/>
  <c r="S62" i="6"/>
  <c r="S63" i="6"/>
  <c r="S65" i="6"/>
  <c r="S66" i="6"/>
  <c r="S68" i="6"/>
  <c r="S69" i="6"/>
  <c r="S71" i="6"/>
  <c r="S72" i="6"/>
  <c r="Q35" i="6"/>
  <c r="S35" i="6" s="1"/>
  <c r="S13" i="6"/>
  <c r="S14" i="6"/>
  <c r="S16" i="6"/>
  <c r="S17" i="6"/>
  <c r="S19" i="6"/>
  <c r="S20" i="6"/>
  <c r="S22" i="6"/>
  <c r="S23" i="6"/>
  <c r="S25" i="6"/>
  <c r="S26" i="6"/>
  <c r="S28" i="6"/>
  <c r="S29" i="6"/>
  <c r="S31" i="6"/>
  <c r="S32" i="6"/>
  <c r="S11" i="6"/>
  <c r="S10" i="6"/>
  <c r="Q47" i="4"/>
  <c r="O145" i="4"/>
  <c r="O144" i="4"/>
  <c r="L142" i="4"/>
  <c r="K142" i="4"/>
  <c r="J142" i="4"/>
  <c r="I142" i="4"/>
  <c r="H142" i="4"/>
  <c r="G142" i="4"/>
  <c r="F142" i="4"/>
  <c r="E142" i="4"/>
  <c r="D142" i="4"/>
  <c r="C142" i="4"/>
  <c r="M142" i="4" s="1"/>
  <c r="Q142" i="4" s="1"/>
  <c r="L141" i="4"/>
  <c r="K141" i="4"/>
  <c r="J141" i="4"/>
  <c r="I141" i="4"/>
  <c r="H141" i="4"/>
  <c r="G141" i="4"/>
  <c r="F141" i="4"/>
  <c r="E141" i="4"/>
  <c r="D141" i="4"/>
  <c r="C141" i="4"/>
  <c r="L139" i="4"/>
  <c r="K139" i="4"/>
  <c r="J139" i="4"/>
  <c r="I139" i="4"/>
  <c r="H139" i="4"/>
  <c r="G139" i="4"/>
  <c r="F139" i="4"/>
  <c r="E139" i="4"/>
  <c r="D139" i="4"/>
  <c r="C139" i="4"/>
  <c r="M139" i="4" s="1"/>
  <c r="Q139" i="4" s="1"/>
  <c r="L138" i="4"/>
  <c r="K138" i="4"/>
  <c r="J138" i="4"/>
  <c r="I138" i="4"/>
  <c r="H138" i="4"/>
  <c r="G138" i="4"/>
  <c r="F138" i="4"/>
  <c r="E138" i="4"/>
  <c r="D138" i="4"/>
  <c r="C138" i="4"/>
  <c r="M138" i="4" s="1"/>
  <c r="Q138" i="4" s="1"/>
  <c r="L136" i="4"/>
  <c r="K136" i="4"/>
  <c r="J136" i="4"/>
  <c r="I136" i="4"/>
  <c r="H136" i="4"/>
  <c r="G136" i="4"/>
  <c r="F136" i="4"/>
  <c r="E136" i="4"/>
  <c r="D136" i="4"/>
  <c r="C136" i="4"/>
  <c r="L135" i="4"/>
  <c r="K135" i="4"/>
  <c r="J135" i="4"/>
  <c r="I135" i="4"/>
  <c r="H135" i="4"/>
  <c r="G135" i="4"/>
  <c r="F135" i="4"/>
  <c r="E135" i="4"/>
  <c r="D135" i="4"/>
  <c r="C135" i="4"/>
  <c r="M135" i="4" s="1"/>
  <c r="Q135" i="4" s="1"/>
  <c r="L133" i="4"/>
  <c r="K133" i="4"/>
  <c r="J133" i="4"/>
  <c r="I133" i="4"/>
  <c r="H133" i="4"/>
  <c r="G133" i="4"/>
  <c r="F133" i="4"/>
  <c r="E133" i="4"/>
  <c r="D133" i="4"/>
  <c r="C133" i="4"/>
  <c r="M133" i="4" s="1"/>
  <c r="Q133" i="4" s="1"/>
  <c r="L132" i="4"/>
  <c r="K132" i="4"/>
  <c r="J132" i="4"/>
  <c r="I132" i="4"/>
  <c r="H132" i="4"/>
  <c r="G132" i="4"/>
  <c r="F132" i="4"/>
  <c r="E132" i="4"/>
  <c r="D132" i="4"/>
  <c r="C132" i="4"/>
  <c r="M132" i="4" s="1"/>
  <c r="Q132" i="4" s="1"/>
  <c r="L130" i="4"/>
  <c r="K130" i="4"/>
  <c r="J130" i="4"/>
  <c r="I130" i="4"/>
  <c r="H130" i="4"/>
  <c r="G130" i="4"/>
  <c r="F130" i="4"/>
  <c r="E130" i="4"/>
  <c r="D130" i="4"/>
  <c r="C130" i="4"/>
  <c r="M130" i="4" s="1"/>
  <c r="Q130" i="4" s="1"/>
  <c r="L129" i="4"/>
  <c r="K129" i="4"/>
  <c r="J129" i="4"/>
  <c r="I129" i="4"/>
  <c r="H129" i="4"/>
  <c r="G129" i="4"/>
  <c r="F129" i="4"/>
  <c r="E129" i="4"/>
  <c r="D129" i="4"/>
  <c r="C129" i="4"/>
  <c r="M129" i="4" s="1"/>
  <c r="Q129" i="4" s="1"/>
  <c r="L127" i="4"/>
  <c r="K127" i="4"/>
  <c r="J127" i="4"/>
  <c r="I127" i="4"/>
  <c r="H127" i="4"/>
  <c r="G127" i="4"/>
  <c r="F127" i="4"/>
  <c r="E127" i="4"/>
  <c r="D127" i="4"/>
  <c r="C127" i="4"/>
  <c r="M127" i="4" s="1"/>
  <c r="Q127" i="4" s="1"/>
  <c r="L126" i="4"/>
  <c r="K126" i="4"/>
  <c r="J126" i="4"/>
  <c r="I126" i="4"/>
  <c r="H126" i="4"/>
  <c r="G126" i="4"/>
  <c r="F126" i="4"/>
  <c r="E126" i="4"/>
  <c r="D126" i="4"/>
  <c r="C126" i="4"/>
  <c r="M126" i="4" s="1"/>
  <c r="Q126" i="4" s="1"/>
  <c r="L124" i="4"/>
  <c r="K124" i="4"/>
  <c r="J124" i="4"/>
  <c r="I124" i="4"/>
  <c r="H124" i="4"/>
  <c r="G124" i="4"/>
  <c r="F124" i="4"/>
  <c r="E124" i="4"/>
  <c r="D124" i="4"/>
  <c r="C124" i="4"/>
  <c r="L123" i="4"/>
  <c r="K123" i="4"/>
  <c r="J123" i="4"/>
  <c r="I123" i="4"/>
  <c r="H123" i="4"/>
  <c r="G123" i="4"/>
  <c r="F123" i="4"/>
  <c r="E123" i="4"/>
  <c r="D123" i="4"/>
  <c r="M123" i="4" s="1"/>
  <c r="Q123" i="4" s="1"/>
  <c r="L121" i="4"/>
  <c r="L145" i="4" s="1"/>
  <c r="K121" i="4"/>
  <c r="K145" i="4" s="1"/>
  <c r="J121" i="4"/>
  <c r="J145" i="4" s="1"/>
  <c r="I121" i="4"/>
  <c r="I145" i="4" s="1"/>
  <c r="H121" i="4"/>
  <c r="H145" i="4" s="1"/>
  <c r="G121" i="4"/>
  <c r="G145" i="4" s="1"/>
  <c r="F121" i="4"/>
  <c r="F145" i="4" s="1"/>
  <c r="E121" i="4"/>
  <c r="E145" i="4" s="1"/>
  <c r="D121" i="4"/>
  <c r="C121" i="4"/>
  <c r="L120" i="4"/>
  <c r="L144" i="4" s="1"/>
  <c r="K120" i="4"/>
  <c r="K144" i="4" s="1"/>
  <c r="J120" i="4"/>
  <c r="J144" i="4" s="1"/>
  <c r="I120" i="4"/>
  <c r="I144" i="4" s="1"/>
  <c r="H120" i="4"/>
  <c r="H144" i="4" s="1"/>
  <c r="G120" i="4"/>
  <c r="G144" i="4" s="1"/>
  <c r="F120" i="4"/>
  <c r="F144" i="4" s="1"/>
  <c r="E120" i="4"/>
  <c r="E144" i="4" s="1"/>
  <c r="D120" i="4"/>
  <c r="C120" i="4"/>
  <c r="O109" i="4"/>
  <c r="L109" i="4"/>
  <c r="K109" i="4"/>
  <c r="J109" i="4"/>
  <c r="I109" i="4"/>
  <c r="H109" i="4"/>
  <c r="G109" i="4"/>
  <c r="F109" i="4"/>
  <c r="E109" i="4"/>
  <c r="D109" i="4"/>
  <c r="C109" i="4"/>
  <c r="O108" i="4"/>
  <c r="L108" i="4"/>
  <c r="K108" i="4"/>
  <c r="J108" i="4"/>
  <c r="I108" i="4"/>
  <c r="H108" i="4"/>
  <c r="G108" i="4"/>
  <c r="F108" i="4"/>
  <c r="E108" i="4"/>
  <c r="D108" i="4"/>
  <c r="C108" i="4"/>
  <c r="M106" i="4"/>
  <c r="Q106" i="4" s="1"/>
  <c r="M105" i="4"/>
  <c r="Q105" i="4" s="1"/>
  <c r="M103" i="4"/>
  <c r="Q103" i="4" s="1"/>
  <c r="M102" i="4"/>
  <c r="Q102" i="4" s="1"/>
  <c r="M100" i="4"/>
  <c r="Q100" i="4" s="1"/>
  <c r="M99" i="4"/>
  <c r="Q99" i="4" s="1"/>
  <c r="M97" i="4"/>
  <c r="Q97" i="4" s="1"/>
  <c r="M96" i="4"/>
  <c r="Q96" i="4" s="1"/>
  <c r="M94" i="4"/>
  <c r="Q94" i="4" s="1"/>
  <c r="M93" i="4"/>
  <c r="Q93" i="4" s="1"/>
  <c r="M91" i="4"/>
  <c r="Q91" i="4" s="1"/>
  <c r="M90" i="4"/>
  <c r="Q90" i="4" s="1"/>
  <c r="M88" i="4"/>
  <c r="Q88" i="4" s="1"/>
  <c r="M87" i="4"/>
  <c r="Q87" i="4" s="1"/>
  <c r="M85" i="4"/>
  <c r="M84" i="4"/>
  <c r="O72" i="4"/>
  <c r="L72" i="4"/>
  <c r="K72" i="4"/>
  <c r="J72" i="4"/>
  <c r="I72" i="4"/>
  <c r="H72" i="4"/>
  <c r="G72" i="4"/>
  <c r="F72" i="4"/>
  <c r="E72" i="4"/>
  <c r="D72" i="4"/>
  <c r="C72" i="4"/>
  <c r="O71" i="4"/>
  <c r="L71" i="4"/>
  <c r="K71" i="4"/>
  <c r="J71" i="4"/>
  <c r="I71" i="4"/>
  <c r="H71" i="4"/>
  <c r="G71" i="4"/>
  <c r="F71" i="4"/>
  <c r="E71" i="4"/>
  <c r="D71" i="4"/>
  <c r="C71" i="4"/>
  <c r="M69" i="4"/>
  <c r="Q69" i="4" s="1"/>
  <c r="M68" i="4"/>
  <c r="Q68" i="4" s="1"/>
  <c r="M66" i="4"/>
  <c r="Q66" i="4" s="1"/>
  <c r="M65" i="4"/>
  <c r="Q65" i="4" s="1"/>
  <c r="M63" i="4"/>
  <c r="Q63" i="4" s="1"/>
  <c r="M62" i="4"/>
  <c r="Q62" i="4" s="1"/>
  <c r="M60" i="4"/>
  <c r="Q60" i="4" s="1"/>
  <c r="M59" i="4"/>
  <c r="Q59" i="4" s="1"/>
  <c r="M57" i="4"/>
  <c r="Q57" i="4" s="1"/>
  <c r="M56" i="4"/>
  <c r="Q56" i="4" s="1"/>
  <c r="M54" i="4"/>
  <c r="Q54" i="4" s="1"/>
  <c r="M53" i="4"/>
  <c r="Q53" i="4" s="1"/>
  <c r="M51" i="4"/>
  <c r="Q51" i="4" s="1"/>
  <c r="M50" i="4"/>
  <c r="Q50" i="4" s="1"/>
  <c r="M48" i="4"/>
  <c r="M47" i="4"/>
  <c r="O35" i="4"/>
  <c r="L35" i="4"/>
  <c r="K35" i="4"/>
  <c r="J35" i="4"/>
  <c r="I35" i="4"/>
  <c r="H35" i="4"/>
  <c r="G35" i="4"/>
  <c r="F35" i="4"/>
  <c r="E35" i="4"/>
  <c r="D35" i="4"/>
  <c r="C35" i="4"/>
  <c r="O34" i="4"/>
  <c r="L34" i="4"/>
  <c r="K34" i="4"/>
  <c r="J34" i="4"/>
  <c r="I34" i="4"/>
  <c r="H34" i="4"/>
  <c r="G34" i="4"/>
  <c r="F34" i="4"/>
  <c r="E34" i="4"/>
  <c r="D34" i="4"/>
  <c r="C34" i="4"/>
  <c r="M32" i="4"/>
  <c r="Q32" i="4" s="1"/>
  <c r="M31" i="4"/>
  <c r="Q31" i="4" s="1"/>
  <c r="M29" i="4"/>
  <c r="Q29" i="4" s="1"/>
  <c r="M28" i="4"/>
  <c r="Q28" i="4" s="1"/>
  <c r="M26" i="4"/>
  <c r="Q26" i="4" s="1"/>
  <c r="M25" i="4"/>
  <c r="Q25" i="4" s="1"/>
  <c r="M23" i="4"/>
  <c r="Q23" i="4" s="1"/>
  <c r="M22" i="4"/>
  <c r="Q22" i="4" s="1"/>
  <c r="M20" i="4"/>
  <c r="Q20" i="4" s="1"/>
  <c r="M19" i="4"/>
  <c r="Q19" i="4" s="1"/>
  <c r="M17" i="4"/>
  <c r="Q17" i="4" s="1"/>
  <c r="M16" i="4"/>
  <c r="Q16" i="4" s="1"/>
  <c r="M14" i="4"/>
  <c r="Q14" i="4" s="1"/>
  <c r="M13" i="4"/>
  <c r="Q13" i="4" s="1"/>
  <c r="M11" i="4"/>
  <c r="M10" i="4"/>
  <c r="M136" i="4" l="1"/>
  <c r="Q136" i="4" s="1"/>
  <c r="M124" i="4"/>
  <c r="Q124" i="4" s="1"/>
  <c r="D144" i="4"/>
  <c r="D145" i="4"/>
  <c r="M141" i="4"/>
  <c r="Q141" i="4" s="1"/>
  <c r="M121" i="4"/>
  <c r="C145" i="4"/>
  <c r="C144" i="4"/>
  <c r="M120" i="4"/>
  <c r="M109" i="4"/>
  <c r="Q109" i="4" s="1"/>
  <c r="Q85" i="4"/>
  <c r="M108" i="4"/>
  <c r="Q108" i="4" s="1"/>
  <c r="Q84" i="4"/>
  <c r="M72" i="4"/>
  <c r="Q72" i="4" s="1"/>
  <c r="Q48" i="4"/>
  <c r="M71" i="4"/>
  <c r="Q71" i="4" s="1"/>
  <c r="M35" i="4"/>
  <c r="Q35" i="4" s="1"/>
  <c r="Q11" i="4"/>
  <c r="Q10" i="4"/>
  <c r="M34" i="4"/>
  <c r="Q34" i="4" s="1"/>
  <c r="M145" i="4" l="1"/>
  <c r="Q145" i="4" s="1"/>
  <c r="Q121" i="4"/>
  <c r="Q120" i="4"/>
  <c r="M144" i="4"/>
  <c r="Q144" i="4" s="1"/>
</calcChain>
</file>

<file path=xl/sharedStrings.xml><?xml version="1.0" encoding="utf-8"?>
<sst xmlns="http://schemas.openxmlformats.org/spreadsheetml/2006/main" count="871" uniqueCount="51">
  <si>
    <t xml:space="preserve"> </t>
  </si>
  <si>
    <t>UNITED STATES VIRGIN ISLANDS POLICE DEPARTMENT</t>
  </si>
  <si>
    <t>FISCAL YEAR 2025</t>
  </si>
  <si>
    <t>District of St. Croix</t>
  </si>
  <si>
    <t>1st Quarter</t>
  </si>
  <si>
    <t>2nd Quarter</t>
  </si>
  <si>
    <t>3rd Quarter</t>
  </si>
  <si>
    <t>4th Quarter</t>
  </si>
  <si>
    <t>Crime</t>
  </si>
  <si>
    <t>FYTD 2025</t>
  </si>
  <si>
    <t>FYTD 2024</t>
  </si>
  <si>
    <t>%</t>
  </si>
  <si>
    <t>Classification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</si>
  <si>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</si>
  <si>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</si>
  <si>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</si>
  <si>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</si>
  <si>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</si>
  <si>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</si>
  <si>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</si>
  <si>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</si>
  <si>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</si>
  <si>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</si>
  <si>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TOTAL</t>
  </si>
  <si>
    <t>CHANGE</t>
  </si>
  <si>
    <t>Homicide</t>
  </si>
  <si>
    <t>Arrest Made</t>
  </si>
  <si>
    <t>Rape</t>
  </si>
  <si>
    <t>Robbery</t>
  </si>
  <si>
    <t>Felony Assault</t>
  </si>
  <si>
    <t>Burglary</t>
  </si>
  <si>
    <t>Grand Larceny</t>
  </si>
  <si>
    <t>Vehicle Theft</t>
  </si>
  <si>
    <t>Arson</t>
  </si>
  <si>
    <t>Total Cases</t>
  </si>
  <si>
    <t>Total Arrest Made</t>
  </si>
  <si>
    <t>St. Thomas Stats</t>
  </si>
  <si>
    <t xml:space="preserve">% RATE </t>
  </si>
  <si>
    <t>St. John Stats</t>
  </si>
  <si>
    <t>Territorial Stats</t>
  </si>
  <si>
    <t>THE DATA REPRESENTS # OF CASES AND ARRESTS</t>
  </si>
  <si>
    <t>FISCAL YEAR 2026</t>
  </si>
  <si>
    <t>FYTD 2026</t>
  </si>
  <si>
    <t>CALENDAR YEAR 2025</t>
  </si>
  <si>
    <t>CYTD 2025</t>
  </si>
  <si>
    <t>CYTD 2024</t>
  </si>
  <si>
    <t>Aug</t>
  </si>
  <si>
    <t>Sep</t>
  </si>
  <si>
    <t>CALENDAR YEAR 2026</t>
  </si>
  <si>
    <t>CYTD 2026</t>
  </si>
  <si>
    <t>CY 2025-July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</si>
</sst>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FFFFFF"/>
      <name val="Cambria"/>
      <family val="1"/>
    </font>
    <font>
      <b/>
      <sz val="12"/>
      <color rgb="FF000000"/>
      <name val="Cambria"/>
      <family val="1"/>
    </font>
    <font>
      <b/>
      <sz val="12"/>
      <color rgb="FFFF0000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b/>
      <sz val="12"/>
      <color rgb="FF0070C0"/>
      <name val="Cambria"/>
      <family val="1"/>
    </font>
    <font>
      <b/>
      <sz val="10"/>
      <color rgb="FFFFFFFF"/>
      <name val="Cambria"/>
      <family val="1"/>
    </font>
    <font>
      <b/>
      <sz val="11"/>
      <color rgb="FFFA7D00"/>
      <name val="Aptos Narrow"/>
      <scheme val="minor"/>
    </font>
    <font>
      <b/>
      <sz val="12"/>
      <color theme="1"/>
      <name val="Aptos Display"/>
      <family val="1"/>
      <scheme val="major"/>
    </font>
    <font>
      <b/>
      <sz val="12"/>
      <name val="Aptos Display"/>
      <family val="1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AC9F0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B8D3E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9" fillId="11" borderId="9" applyNumberFormat="0" applyAlignment="0" applyProtection="0"/>
  </cellStyleXfs>
  <cellXfs count="57">
    <xf numFmtId="0" fontId="0" fillId="0" borderId="0" xfId="0"/>
    <xf numFmtId="9" fontId="0" fillId="0" borderId="0" xfId="0" applyNumberFormat="1"/>
    <xf numFmtId="0" fontId="1" fillId="0" borderId="0" xfId="0" applyFo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4" fillId="9" borderId="0" xfId="0" applyFont="1" applyFill="1"/>
    <xf numFmtId="0" fontId="3" fillId="9" borderId="0" xfId="0" applyFont="1" applyFill="1"/>
    <xf numFmtId="0" fontId="3" fillId="10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9" fontId="2" fillId="3" borderId="0" xfId="0" applyNumberFormat="1" applyFont="1" applyFill="1" applyAlignment="1">
      <alignment horizontal="center"/>
    </xf>
    <xf numFmtId="9" fontId="1" fillId="0" borderId="0" xfId="0" applyNumberFormat="1" applyFont="1"/>
    <xf numFmtId="9" fontId="3" fillId="0" borderId="0" xfId="0" applyNumberFormat="1" applyFont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7" xfId="0" applyNumberFormat="1" applyFont="1" applyBorder="1" applyAlignment="1">
      <alignment horizontal="center"/>
    </xf>
    <xf numFmtId="9" fontId="3" fillId="4" borderId="0" xfId="0" applyNumberFormat="1" applyFont="1" applyFill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12" borderId="0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1" fillId="0" borderId="0" xfId="0" applyFont="1"/>
    <xf numFmtId="0" fontId="3" fillId="4" borderId="0" xfId="0" applyFont="1" applyFill="1" applyAlignment="1">
      <alignment horizontal="center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5B82-8480-4808-BC5E-4F123C225054}">
  <dimension ref="A1:S146"/>
  <sheetViews>
    <sheetView tabSelected="1" topLeftCell="A5" workbookViewId="0">
      <selection activeCell="U116" sqref="U116"/>
    </sheetView>
  </sheetViews>
  <sheetFormatPr defaultRowHeight="15" x14ac:dyDescent="0.25"/>
  <cols>
    <col min="2" max="2" width="20.5703125" bestFit="1" customWidth="1"/>
    <col min="12" max="12" width="15.42578125" customWidth="1"/>
    <col min="13" max="13" width="12.7109375" bestFit="1" customWidth="1"/>
    <col min="15" max="15" width="12.7109375" bestFit="1" customWidth="1"/>
    <col min="17" max="17" width="14.140625" style="1" customWidth="1"/>
  </cols>
  <sheetData>
    <row r="1" spans="1:19" ht="15.75" x14ac:dyDescent="0.25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.75" x14ac:dyDescent="0.25">
      <c r="A2" s="2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15.75" x14ac:dyDescent="0.25">
      <c r="A3" s="2"/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5.75" x14ac:dyDescent="0.25">
      <c r="A4" s="2"/>
      <c r="B4" s="53" t="s">
        <v>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19" ht="15.75" customHeight="1" x14ac:dyDescent="0.25">
      <c r="A5" s="2"/>
      <c r="B5" s="54" t="s">
        <v>3</v>
      </c>
      <c r="C5" s="54"/>
      <c r="D5" s="54"/>
      <c r="E5" s="54"/>
      <c r="F5" s="2"/>
      <c r="G5" s="2"/>
      <c r="H5" s="2"/>
      <c r="I5" s="2"/>
      <c r="J5" s="2"/>
      <c r="K5" s="2"/>
      <c r="L5" s="2"/>
      <c r="M5" s="2"/>
      <c r="N5" s="2"/>
      <c r="O5" s="2"/>
      <c r="P5" s="5"/>
      <c r="Q5" s="2"/>
      <c r="R5" s="2"/>
      <c r="S5" s="2"/>
    </row>
    <row r="6" spans="1:19" ht="15.75" x14ac:dyDescent="0.25">
      <c r="A6" s="2"/>
      <c r="B6" s="5" t="s">
        <v>0</v>
      </c>
      <c r="C6" s="50" t="s">
        <v>4</v>
      </c>
      <c r="D6" s="51"/>
      <c r="E6" s="52"/>
      <c r="F6" s="50" t="s">
        <v>5</v>
      </c>
      <c r="G6" s="51"/>
      <c r="H6" s="52"/>
      <c r="I6" s="50" t="s">
        <v>6</v>
      </c>
      <c r="J6" s="51"/>
      <c r="K6" s="52"/>
      <c r="L6" s="6" t="s">
        <v>7</v>
      </c>
      <c r="M6" s="5"/>
      <c r="N6" s="5"/>
      <c r="O6" s="5" t="s">
        <v>0</v>
      </c>
      <c r="P6" s="5"/>
      <c r="Q6" s="2" t="s">
        <v>0</v>
      </c>
      <c r="R6" s="2"/>
      <c r="S6" s="5"/>
    </row>
    <row r="7" spans="1:19" ht="15.75" x14ac:dyDescent="0.25">
      <c r="A7" s="2"/>
      <c r="B7" s="7" t="s">
        <v>8</v>
      </c>
      <c r="C7" s="7">
        <v>2024</v>
      </c>
      <c r="D7" s="7">
        <v>2024</v>
      </c>
      <c r="E7" s="7">
        <v>2024</v>
      </c>
      <c r="F7" s="7">
        <v>2025</v>
      </c>
      <c r="G7" s="7">
        <v>2025</v>
      </c>
      <c r="H7" s="7">
        <v>2025</v>
      </c>
      <c r="I7" s="7">
        <v>2025</v>
      </c>
      <c r="J7" s="7">
        <v>2025</v>
      </c>
      <c r="K7" s="7">
        <v>2025</v>
      </c>
      <c r="L7" s="7">
        <v>2025</v>
      </c>
      <c r="M7" s="7">
        <v>2025</v>
      </c>
      <c r="N7" s="7">
        <v>2025</v>
      </c>
      <c r="O7" s="8" t="s">
        <v>9</v>
      </c>
      <c r="P7" s="9"/>
      <c r="Q7" s="10" t="s">
        <v>10</v>
      </c>
      <c r="R7" s="5"/>
      <c r="S7" s="10" t="s">
        <v>11</v>
      </c>
    </row>
    <row r="8" spans="1:19" ht="15.75" x14ac:dyDescent="0.25">
      <c r="A8" s="2"/>
      <c r="B8" s="7" t="s">
        <v>12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  <c r="K8" s="7" t="s">
        <v>21</v>
      </c>
      <c r="L8" s="7" t="s">
        <v>22</v>
      </c>
      <c r="M8" s="7" t="s">
        <v>46</v>
      </c>
      <c r="N8" s="7" t="s">
        <v>47</v>
      </c>
      <c r="O8" s="8" t="s">
        <v>23</v>
      </c>
      <c r="P8" s="9"/>
      <c r="Q8" s="10" t="s">
        <v>23</v>
      </c>
      <c r="R8" s="5"/>
      <c r="S8" s="10" t="s">
        <v>24</v>
      </c>
    </row>
    <row r="9" spans="1:19" ht="15.75" x14ac:dyDescent="0.25">
      <c r="A9" s="2"/>
      <c r="B9" s="5" t="s">
        <v>0</v>
      </c>
      <c r="C9" s="9"/>
      <c r="D9" s="9"/>
      <c r="E9" s="9"/>
      <c r="F9" s="9"/>
      <c r="G9" s="9"/>
      <c r="H9" s="9"/>
      <c r="I9" s="11"/>
      <c r="J9" s="11"/>
      <c r="K9" s="12"/>
      <c r="L9" s="11"/>
      <c r="M9" s="11"/>
      <c r="N9" s="11"/>
      <c r="O9" s="9"/>
      <c r="P9" s="5"/>
      <c r="Q9" s="5"/>
      <c r="R9" s="5"/>
      <c r="S9" s="5"/>
    </row>
    <row r="10" spans="1:19" ht="15.75" x14ac:dyDescent="0.25">
      <c r="A10" s="2"/>
      <c r="B10" s="5" t="s">
        <v>25</v>
      </c>
      <c r="C10" s="5">
        <v>3</v>
      </c>
      <c r="D10" s="5">
        <v>1</v>
      </c>
      <c r="E10" s="5">
        <v>3</v>
      </c>
      <c r="F10" s="5">
        <v>2</v>
      </c>
      <c r="G10" s="5">
        <v>2</v>
      </c>
      <c r="H10" s="5">
        <v>1</v>
      </c>
      <c r="I10" s="5">
        <v>3</v>
      </c>
      <c r="J10" s="5">
        <v>0</v>
      </c>
      <c r="K10" s="5">
        <v>2</v>
      </c>
      <c r="L10" s="5">
        <v>1</v>
      </c>
      <c r="M10" s="5">
        <v>1</v>
      </c>
      <c r="N10" s="5">
        <v>0</v>
      </c>
      <c r="O10" s="13">
        <v>18</v>
      </c>
      <c r="P10" s="5"/>
      <c r="Q10" s="13">
        <v>16</v>
      </c>
      <c r="R10" s="5"/>
      <c r="S10" s="28">
        <v>0.13</v>
      </c>
    </row>
    <row r="11" spans="1:19" ht="15.75" x14ac:dyDescent="0.25">
      <c r="A11" s="2"/>
      <c r="B11" s="15" t="s">
        <v>26</v>
      </c>
      <c r="C11" s="16">
        <v>1</v>
      </c>
      <c r="D11" s="16">
        <v>0</v>
      </c>
      <c r="E11" s="16">
        <v>2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1</v>
      </c>
      <c r="L11" s="16">
        <v>0</v>
      </c>
      <c r="M11" s="16">
        <v>0</v>
      </c>
      <c r="N11" s="16">
        <v>0</v>
      </c>
      <c r="O11" s="17">
        <v>4</v>
      </c>
      <c r="P11" s="5"/>
      <c r="Q11" s="18">
        <v>11</v>
      </c>
      <c r="R11" s="5"/>
      <c r="S11" s="28">
        <v>-0.64</v>
      </c>
    </row>
    <row r="12" spans="1:19" ht="16.5" thickBot="1" x14ac:dyDescent="0.3">
      <c r="A12" s="2"/>
      <c r="B12" s="5" t="s">
        <v>0</v>
      </c>
      <c r="C12" s="12"/>
      <c r="D12" s="12"/>
      <c r="E12" s="12"/>
      <c r="F12" s="5"/>
      <c r="G12" s="5"/>
      <c r="H12" s="5"/>
      <c r="I12" s="5"/>
      <c r="J12" s="5"/>
      <c r="K12" s="5"/>
      <c r="L12" s="12"/>
      <c r="M12" s="12"/>
      <c r="N12" s="12"/>
      <c r="O12" s="5"/>
      <c r="P12" s="5"/>
      <c r="Q12" s="5"/>
      <c r="R12" s="5"/>
      <c r="S12" s="42"/>
    </row>
    <row r="13" spans="1:19" ht="15.75" x14ac:dyDescent="0.25">
      <c r="A13" s="2"/>
      <c r="B13" s="5" t="s">
        <v>27</v>
      </c>
      <c r="C13" s="5">
        <v>1</v>
      </c>
      <c r="D13" s="5">
        <v>0</v>
      </c>
      <c r="E13" s="5">
        <v>1</v>
      </c>
      <c r="F13" s="5">
        <v>2</v>
      </c>
      <c r="G13" s="5">
        <v>2</v>
      </c>
      <c r="H13" s="5">
        <v>1</v>
      </c>
      <c r="I13" s="5">
        <v>0</v>
      </c>
      <c r="J13" s="5">
        <v>0</v>
      </c>
      <c r="K13" s="5">
        <v>1</v>
      </c>
      <c r="L13" s="5">
        <v>2</v>
      </c>
      <c r="M13" s="5">
        <v>1</v>
      </c>
      <c r="N13" s="5">
        <v>0</v>
      </c>
      <c r="O13" s="13">
        <v>10</v>
      </c>
      <c r="P13" s="5"/>
      <c r="Q13" s="13">
        <v>18</v>
      </c>
      <c r="R13" s="5"/>
      <c r="S13" s="35">
        <v>-0.44</v>
      </c>
    </row>
    <row r="14" spans="1:19" ht="15.75" x14ac:dyDescent="0.25">
      <c r="A14" s="2"/>
      <c r="B14" s="15" t="s">
        <v>26</v>
      </c>
      <c r="C14" s="16">
        <v>0</v>
      </c>
      <c r="D14" s="16">
        <v>0</v>
      </c>
      <c r="E14" s="16">
        <v>0</v>
      </c>
      <c r="F14" s="16">
        <v>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1</v>
      </c>
      <c r="M14" s="16">
        <v>0</v>
      </c>
      <c r="N14" s="16">
        <v>1</v>
      </c>
      <c r="O14" s="17">
        <v>3</v>
      </c>
      <c r="P14" s="5"/>
      <c r="Q14" s="18">
        <v>5</v>
      </c>
      <c r="R14" s="5"/>
      <c r="S14" s="36">
        <v>-0.4</v>
      </c>
    </row>
    <row r="15" spans="1:19" ht="16.5" thickBot="1" x14ac:dyDescent="0.3">
      <c r="A15" s="2"/>
      <c r="B15" s="5" t="s">
        <v>0</v>
      </c>
      <c r="C15" s="12"/>
      <c r="D15" s="12"/>
      <c r="E15" s="12"/>
      <c r="F15" s="5"/>
      <c r="G15" s="5"/>
      <c r="H15" s="5"/>
      <c r="I15" s="5"/>
      <c r="J15" s="5"/>
      <c r="K15" s="5"/>
      <c r="L15" s="12"/>
      <c r="M15" s="12"/>
      <c r="N15" s="12"/>
      <c r="O15" s="19"/>
      <c r="P15" s="5"/>
      <c r="Q15" s="19"/>
      <c r="R15" s="5"/>
      <c r="S15" s="42"/>
    </row>
    <row r="16" spans="1:19" ht="15.75" x14ac:dyDescent="0.25">
      <c r="A16" s="2"/>
      <c r="B16" s="5" t="s">
        <v>28</v>
      </c>
      <c r="C16" s="5">
        <v>2</v>
      </c>
      <c r="D16" s="5">
        <v>2</v>
      </c>
      <c r="E16" s="5">
        <v>3</v>
      </c>
      <c r="F16" s="5">
        <v>0</v>
      </c>
      <c r="G16" s="5">
        <v>4</v>
      </c>
      <c r="H16" s="5">
        <v>2</v>
      </c>
      <c r="I16" s="5">
        <v>3</v>
      </c>
      <c r="J16" s="5">
        <v>4</v>
      </c>
      <c r="K16" s="5">
        <v>3</v>
      </c>
      <c r="L16" s="5">
        <v>2</v>
      </c>
      <c r="M16" s="5">
        <v>5</v>
      </c>
      <c r="N16" s="5">
        <v>2</v>
      </c>
      <c r="O16" s="13">
        <v>25</v>
      </c>
      <c r="P16" s="5"/>
      <c r="Q16" s="13">
        <v>30</v>
      </c>
      <c r="R16" s="5"/>
      <c r="S16" s="35">
        <v>-0.17</v>
      </c>
    </row>
    <row r="17" spans="1:19" ht="15.75" x14ac:dyDescent="0.25">
      <c r="A17" s="2"/>
      <c r="B17" s="15" t="s">
        <v>26</v>
      </c>
      <c r="C17" s="16">
        <v>0</v>
      </c>
      <c r="D17" s="16">
        <v>0</v>
      </c>
      <c r="E17" s="16">
        <v>0</v>
      </c>
      <c r="F17" s="16">
        <v>0</v>
      </c>
      <c r="G17" s="16">
        <v>1</v>
      </c>
      <c r="H17" s="16">
        <v>0</v>
      </c>
      <c r="I17" s="16">
        <v>0</v>
      </c>
      <c r="J17" s="16">
        <v>0</v>
      </c>
      <c r="K17" s="16">
        <v>1</v>
      </c>
      <c r="L17" s="16">
        <v>3</v>
      </c>
      <c r="M17" s="16">
        <v>0</v>
      </c>
      <c r="N17" s="16">
        <v>1</v>
      </c>
      <c r="O17" s="17">
        <v>5</v>
      </c>
      <c r="P17" s="5"/>
      <c r="Q17" s="18">
        <v>16</v>
      </c>
      <c r="R17" s="5"/>
      <c r="S17" s="36">
        <v>-0.69</v>
      </c>
    </row>
    <row r="18" spans="1:19" ht="16.5" thickBot="1" x14ac:dyDescent="0.3">
      <c r="A18" s="2"/>
      <c r="B18" s="5" t="s">
        <v>0</v>
      </c>
      <c r="C18" s="12"/>
      <c r="D18" s="12"/>
      <c r="E18" s="12"/>
      <c r="F18" s="5"/>
      <c r="G18" s="5"/>
      <c r="H18" s="5"/>
      <c r="I18" s="5"/>
      <c r="J18" s="5"/>
      <c r="K18" s="5"/>
      <c r="L18" s="12"/>
      <c r="M18" s="12"/>
      <c r="N18" s="12"/>
      <c r="O18" s="5"/>
      <c r="P18" s="5"/>
      <c r="Q18" s="5"/>
      <c r="R18" s="5"/>
      <c r="S18" s="42"/>
    </row>
    <row r="19" spans="1:19" ht="15.75" x14ac:dyDescent="0.25">
      <c r="A19" s="2"/>
      <c r="B19" s="5" t="s">
        <v>29</v>
      </c>
      <c r="C19" s="5">
        <v>13</v>
      </c>
      <c r="D19" s="5">
        <v>14</v>
      </c>
      <c r="E19" s="5">
        <v>14</v>
      </c>
      <c r="F19" s="5">
        <v>10</v>
      </c>
      <c r="G19" s="5">
        <v>6</v>
      </c>
      <c r="H19" s="5">
        <v>12</v>
      </c>
      <c r="I19" s="5">
        <v>11</v>
      </c>
      <c r="J19" s="5">
        <v>7</v>
      </c>
      <c r="K19" s="5">
        <v>11</v>
      </c>
      <c r="L19" s="5">
        <v>9</v>
      </c>
      <c r="M19" s="5">
        <v>12</v>
      </c>
      <c r="N19" s="5">
        <v>13</v>
      </c>
      <c r="O19" s="13">
        <v>107</v>
      </c>
      <c r="P19" s="5"/>
      <c r="Q19" s="13">
        <v>100</v>
      </c>
      <c r="R19" s="5"/>
      <c r="S19" s="35">
        <v>7.0000000000000007E-2</v>
      </c>
    </row>
    <row r="20" spans="1:19" ht="15.75" x14ac:dyDescent="0.25">
      <c r="A20" s="2"/>
      <c r="B20" s="15" t="s">
        <v>26</v>
      </c>
      <c r="C20" s="16">
        <v>10</v>
      </c>
      <c r="D20" s="16">
        <v>6</v>
      </c>
      <c r="E20" s="16">
        <v>8</v>
      </c>
      <c r="F20" s="16">
        <v>5</v>
      </c>
      <c r="G20" s="16">
        <v>1</v>
      </c>
      <c r="H20" s="16">
        <v>3</v>
      </c>
      <c r="I20" s="16">
        <v>5</v>
      </c>
      <c r="J20" s="16">
        <v>5</v>
      </c>
      <c r="K20" s="16">
        <v>6</v>
      </c>
      <c r="L20" s="16">
        <v>6</v>
      </c>
      <c r="M20" s="16">
        <v>7</v>
      </c>
      <c r="N20" s="16">
        <v>10</v>
      </c>
      <c r="O20" s="17">
        <v>55</v>
      </c>
      <c r="P20" s="5"/>
      <c r="Q20" s="18">
        <v>87</v>
      </c>
      <c r="R20" s="5"/>
      <c r="S20" s="35">
        <v>-0.37</v>
      </c>
    </row>
    <row r="21" spans="1:19" ht="15.75" x14ac:dyDescent="0.25">
      <c r="A21" s="2"/>
      <c r="B21" s="5" t="s">
        <v>0</v>
      </c>
      <c r="C21" s="12"/>
      <c r="D21" s="12"/>
      <c r="E21" s="12"/>
      <c r="F21" s="5"/>
      <c r="G21" s="5"/>
      <c r="H21" s="5"/>
      <c r="I21" s="5"/>
      <c r="J21" s="5"/>
      <c r="K21" s="5"/>
      <c r="L21" s="12"/>
      <c r="M21" s="12"/>
      <c r="N21" s="12"/>
      <c r="O21" s="5"/>
      <c r="P21" s="5"/>
      <c r="Q21" s="5"/>
      <c r="R21" s="5"/>
      <c r="S21" s="5"/>
    </row>
    <row r="22" spans="1:19" ht="15.75" x14ac:dyDescent="0.25">
      <c r="A22" s="2"/>
      <c r="B22" s="5" t="s">
        <v>30</v>
      </c>
      <c r="C22" s="5">
        <v>6</v>
      </c>
      <c r="D22" s="5">
        <v>11</v>
      </c>
      <c r="E22" s="5">
        <v>9</v>
      </c>
      <c r="F22" s="5">
        <v>17</v>
      </c>
      <c r="G22" s="5">
        <v>7</v>
      </c>
      <c r="H22" s="5">
        <v>13</v>
      </c>
      <c r="I22" s="5">
        <v>10</v>
      </c>
      <c r="J22" s="5">
        <v>32</v>
      </c>
      <c r="K22" s="5">
        <v>32</v>
      </c>
      <c r="L22" s="5">
        <v>30</v>
      </c>
      <c r="M22" s="5">
        <v>26</v>
      </c>
      <c r="N22" s="5">
        <v>10</v>
      </c>
      <c r="O22" s="13">
        <v>167</v>
      </c>
      <c r="P22" s="5"/>
      <c r="Q22" s="13">
        <v>126</v>
      </c>
      <c r="R22" s="5"/>
      <c r="S22" s="28">
        <v>0.33</v>
      </c>
    </row>
    <row r="23" spans="1:19" ht="15.75" x14ac:dyDescent="0.25">
      <c r="A23" s="2"/>
      <c r="B23" s="15" t="s">
        <v>26</v>
      </c>
      <c r="C23" s="16">
        <v>1</v>
      </c>
      <c r="D23" s="16">
        <v>0</v>
      </c>
      <c r="E23" s="16">
        <v>2</v>
      </c>
      <c r="F23" s="16">
        <v>3</v>
      </c>
      <c r="G23" s="16">
        <v>1</v>
      </c>
      <c r="H23" s="16">
        <v>0</v>
      </c>
      <c r="I23" s="16">
        <v>0</v>
      </c>
      <c r="J23" s="16">
        <v>1</v>
      </c>
      <c r="K23" s="16">
        <v>1</v>
      </c>
      <c r="L23" s="16">
        <v>3</v>
      </c>
      <c r="M23" s="16">
        <v>2</v>
      </c>
      <c r="N23" s="16">
        <v>3</v>
      </c>
      <c r="O23" s="17">
        <v>12</v>
      </c>
      <c r="P23" s="5"/>
      <c r="Q23" s="18">
        <v>10</v>
      </c>
      <c r="R23" s="5"/>
      <c r="S23" s="28">
        <v>0.2</v>
      </c>
    </row>
    <row r="24" spans="1:19" ht="15.75" x14ac:dyDescent="0.25">
      <c r="A24" s="2"/>
      <c r="B24" s="5" t="s">
        <v>0</v>
      </c>
      <c r="C24" s="12"/>
      <c r="D24" s="12"/>
      <c r="E24" s="12"/>
      <c r="F24" s="5"/>
      <c r="G24" s="5"/>
      <c r="H24" s="5"/>
      <c r="I24" s="5"/>
      <c r="J24" s="5"/>
      <c r="K24" s="5"/>
      <c r="L24" s="12"/>
      <c r="M24" s="12"/>
      <c r="N24" s="12"/>
      <c r="O24" s="5"/>
      <c r="P24" s="5"/>
      <c r="Q24" s="5"/>
      <c r="R24" s="5"/>
      <c r="S24" s="20"/>
    </row>
    <row r="25" spans="1:19" ht="15.75" x14ac:dyDescent="0.25">
      <c r="A25" s="2"/>
      <c r="B25" s="5" t="s">
        <v>31</v>
      </c>
      <c r="C25" s="5">
        <v>8</v>
      </c>
      <c r="D25" s="5">
        <v>8</v>
      </c>
      <c r="E25" s="5">
        <v>5</v>
      </c>
      <c r="F25" s="5">
        <v>5</v>
      </c>
      <c r="G25" s="5">
        <v>2</v>
      </c>
      <c r="H25" s="5">
        <v>8</v>
      </c>
      <c r="I25" s="5">
        <v>8</v>
      </c>
      <c r="J25" s="5">
        <v>11</v>
      </c>
      <c r="K25" s="5">
        <v>5</v>
      </c>
      <c r="L25" s="5">
        <v>6</v>
      </c>
      <c r="M25" s="5">
        <v>5</v>
      </c>
      <c r="N25" s="5">
        <v>6</v>
      </c>
      <c r="O25" s="13">
        <v>66</v>
      </c>
      <c r="P25" s="5"/>
      <c r="Q25" s="13">
        <v>80</v>
      </c>
      <c r="R25" s="5"/>
      <c r="S25" s="35">
        <v>-0.18</v>
      </c>
    </row>
    <row r="26" spans="1:19" ht="15.75" x14ac:dyDescent="0.25">
      <c r="A26" s="2"/>
      <c r="B26" s="15" t="s">
        <v>26</v>
      </c>
      <c r="C26" s="16">
        <v>0</v>
      </c>
      <c r="D26" s="16">
        <v>0</v>
      </c>
      <c r="E26" s="16">
        <v>2</v>
      </c>
      <c r="F26" s="16">
        <v>4</v>
      </c>
      <c r="G26" s="16">
        <v>0</v>
      </c>
      <c r="H26" s="16">
        <v>0</v>
      </c>
      <c r="I26" s="16">
        <v>0</v>
      </c>
      <c r="J26" s="16">
        <v>0</v>
      </c>
      <c r="K26" s="16">
        <v>1</v>
      </c>
      <c r="L26" s="16">
        <v>1</v>
      </c>
      <c r="M26" s="16">
        <v>0</v>
      </c>
      <c r="N26" s="16">
        <v>1</v>
      </c>
      <c r="O26" s="17">
        <v>8</v>
      </c>
      <c r="P26" s="5"/>
      <c r="Q26" s="18">
        <v>7</v>
      </c>
      <c r="R26" s="5"/>
      <c r="S26" s="36">
        <v>0.14000000000000001</v>
      </c>
    </row>
    <row r="27" spans="1:19" ht="16.5" thickBot="1" x14ac:dyDescent="0.3">
      <c r="A27" s="2"/>
      <c r="B27" s="5" t="s">
        <v>0</v>
      </c>
      <c r="C27" s="12"/>
      <c r="D27" s="12"/>
      <c r="E27" s="12"/>
      <c r="F27" s="5"/>
      <c r="G27" s="5"/>
      <c r="H27" s="5"/>
      <c r="I27" s="5"/>
      <c r="J27" s="5"/>
      <c r="K27" s="5"/>
      <c r="L27" s="12"/>
      <c r="M27" s="12"/>
      <c r="N27" s="12"/>
      <c r="O27" s="5"/>
      <c r="P27" s="5"/>
      <c r="Q27" s="5"/>
      <c r="R27" s="5"/>
      <c r="S27" s="42"/>
    </row>
    <row r="28" spans="1:19" ht="15.75" x14ac:dyDescent="0.25">
      <c r="A28" s="2"/>
      <c r="B28" s="5" t="s">
        <v>32</v>
      </c>
      <c r="C28" s="5">
        <v>2</v>
      </c>
      <c r="D28" s="5">
        <v>2</v>
      </c>
      <c r="E28" s="5">
        <v>4</v>
      </c>
      <c r="F28" s="5">
        <v>2</v>
      </c>
      <c r="G28" s="5">
        <v>2</v>
      </c>
      <c r="H28" s="5">
        <v>10</v>
      </c>
      <c r="I28" s="5">
        <v>5</v>
      </c>
      <c r="J28" s="5">
        <v>10</v>
      </c>
      <c r="K28" s="5">
        <v>3</v>
      </c>
      <c r="L28" s="5">
        <v>4</v>
      </c>
      <c r="M28" s="5">
        <v>4</v>
      </c>
      <c r="N28" s="5">
        <v>2</v>
      </c>
      <c r="O28" s="13">
        <v>44</v>
      </c>
      <c r="P28" s="5"/>
      <c r="Q28" s="13">
        <v>31</v>
      </c>
      <c r="R28" s="5"/>
      <c r="S28" s="35">
        <v>0.42</v>
      </c>
    </row>
    <row r="29" spans="1:19" ht="15.75" x14ac:dyDescent="0.25">
      <c r="A29" s="2"/>
      <c r="B29" s="15" t="s">
        <v>26</v>
      </c>
      <c r="C29" s="16">
        <v>0</v>
      </c>
      <c r="D29" s="16">
        <v>0</v>
      </c>
      <c r="E29" s="16">
        <v>0</v>
      </c>
      <c r="F29" s="16">
        <v>0</v>
      </c>
      <c r="G29" s="16">
        <v>1</v>
      </c>
      <c r="H29" s="16">
        <v>0</v>
      </c>
      <c r="I29" s="16">
        <v>0</v>
      </c>
      <c r="J29" s="16">
        <v>2</v>
      </c>
      <c r="K29" s="16">
        <v>2</v>
      </c>
      <c r="L29" s="16">
        <v>1</v>
      </c>
      <c r="M29" s="16">
        <v>0</v>
      </c>
      <c r="N29" s="16">
        <v>0</v>
      </c>
      <c r="O29" s="17">
        <v>6</v>
      </c>
      <c r="P29" s="5"/>
      <c r="Q29" s="18">
        <v>4</v>
      </c>
      <c r="R29" s="5"/>
      <c r="S29" s="36">
        <v>0.5</v>
      </c>
    </row>
    <row r="30" spans="1:19" ht="15.75" x14ac:dyDescent="0.25">
      <c r="A30" s="2"/>
      <c r="B30" s="5" t="s">
        <v>0</v>
      </c>
      <c r="C30" s="12"/>
      <c r="D30" s="12"/>
      <c r="E30" s="12"/>
      <c r="F30" s="5"/>
      <c r="G30" s="5"/>
      <c r="H30" s="5"/>
      <c r="I30" s="5"/>
      <c r="J30" s="5"/>
      <c r="K30" s="5"/>
      <c r="L30" s="12"/>
      <c r="M30" s="12"/>
      <c r="N30" s="12"/>
      <c r="O30" s="5"/>
      <c r="P30" s="5"/>
      <c r="Q30" s="5"/>
      <c r="R30" s="5"/>
      <c r="S30" s="20"/>
    </row>
    <row r="31" spans="1:19" ht="15.75" x14ac:dyDescent="0.25">
      <c r="A31" s="2"/>
      <c r="B31" s="5" t="s">
        <v>33</v>
      </c>
      <c r="C31" s="5">
        <v>1</v>
      </c>
      <c r="D31" s="5">
        <v>1</v>
      </c>
      <c r="E31" s="5">
        <v>0</v>
      </c>
      <c r="F31" s="5">
        <v>1</v>
      </c>
      <c r="G31" s="5">
        <v>0</v>
      </c>
      <c r="H31" s="5">
        <v>1</v>
      </c>
      <c r="I31" s="5">
        <v>1</v>
      </c>
      <c r="J31" s="5">
        <v>1</v>
      </c>
      <c r="K31" s="5">
        <v>0</v>
      </c>
      <c r="L31" s="5">
        <v>0</v>
      </c>
      <c r="M31" s="5">
        <v>1</v>
      </c>
      <c r="N31" s="5">
        <v>1</v>
      </c>
      <c r="O31" s="13">
        <v>6</v>
      </c>
      <c r="P31" s="5"/>
      <c r="Q31" s="13">
        <v>2</v>
      </c>
      <c r="R31" s="5"/>
      <c r="S31" s="35">
        <v>2</v>
      </c>
    </row>
    <row r="32" spans="1:19" ht="15.75" x14ac:dyDescent="0.25">
      <c r="A32" s="2"/>
      <c r="B32" s="15" t="s">
        <v>26</v>
      </c>
      <c r="C32" s="16">
        <v>0</v>
      </c>
      <c r="D32" s="16">
        <v>1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1</v>
      </c>
      <c r="O32" s="17">
        <v>1</v>
      </c>
      <c r="P32" s="5"/>
      <c r="Q32" s="18">
        <v>0</v>
      </c>
      <c r="R32" s="5"/>
      <c r="S32" s="43" t="e">
        <v>#DIV/0!</v>
      </c>
    </row>
    <row r="33" spans="1:19" ht="15.75" x14ac:dyDescent="0.25">
      <c r="A33" s="2"/>
      <c r="B33" s="5"/>
      <c r="C33" s="5"/>
      <c r="D33" s="5"/>
      <c r="E33" s="5"/>
      <c r="F33" s="5"/>
      <c r="G33" s="5"/>
      <c r="H33" s="5"/>
      <c r="I33" s="21"/>
      <c r="J33" s="21"/>
      <c r="K33" s="12"/>
      <c r="L33" s="21"/>
      <c r="M33" s="21"/>
      <c r="N33" s="21"/>
      <c r="O33" s="5"/>
      <c r="P33" s="5"/>
      <c r="Q33" s="5"/>
      <c r="R33" s="5"/>
      <c r="S33" s="20"/>
    </row>
    <row r="34" spans="1:19" ht="15.75" x14ac:dyDescent="0.25">
      <c r="A34" s="2"/>
      <c r="B34" s="14" t="s">
        <v>34</v>
      </c>
      <c r="C34" s="14">
        <v>36</v>
      </c>
      <c r="D34" s="14">
        <v>39</v>
      </c>
      <c r="E34" s="14">
        <v>39</v>
      </c>
      <c r="F34" s="14">
        <v>39</v>
      </c>
      <c r="G34" s="14">
        <v>25</v>
      </c>
      <c r="H34" s="14">
        <v>48</v>
      </c>
      <c r="I34" s="14">
        <v>41</v>
      </c>
      <c r="J34" s="14">
        <v>65</v>
      </c>
      <c r="K34" s="14">
        <v>57</v>
      </c>
      <c r="L34" s="14">
        <v>54</v>
      </c>
      <c r="M34" s="14"/>
      <c r="N34" s="14"/>
      <c r="O34" s="14">
        <v>443</v>
      </c>
      <c r="P34" s="5"/>
      <c r="Q34" s="14">
        <v>403</v>
      </c>
      <c r="R34" s="5"/>
      <c r="S34" s="35">
        <v>0.1</v>
      </c>
    </row>
    <row r="35" spans="1:19" ht="15.75" x14ac:dyDescent="0.25">
      <c r="A35" s="2"/>
      <c r="B35" s="22" t="s">
        <v>35</v>
      </c>
      <c r="C35" s="14">
        <v>12</v>
      </c>
      <c r="D35" s="14">
        <v>7</v>
      </c>
      <c r="E35" s="14">
        <v>14</v>
      </c>
      <c r="F35" s="14">
        <v>14</v>
      </c>
      <c r="G35" s="14">
        <v>4</v>
      </c>
      <c r="H35" s="14">
        <v>3</v>
      </c>
      <c r="I35" s="14">
        <v>5</v>
      </c>
      <c r="J35" s="14">
        <v>8</v>
      </c>
      <c r="K35" s="14">
        <v>12</v>
      </c>
      <c r="L35" s="14">
        <v>15</v>
      </c>
      <c r="M35" s="14"/>
      <c r="N35" s="14"/>
      <c r="O35" s="14">
        <v>94</v>
      </c>
      <c r="P35" s="5"/>
      <c r="Q35" s="14">
        <v>140</v>
      </c>
      <c r="R35" s="5"/>
      <c r="S35" s="28">
        <v>-0.33</v>
      </c>
    </row>
    <row r="36" spans="1:19" ht="15.75" x14ac:dyDescent="0.25">
      <c r="A36" s="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</row>
    <row r="37" spans="1:19" ht="15.75" x14ac:dyDescent="0.25">
      <c r="A37" s="2"/>
      <c r="B37" s="24"/>
      <c r="C37" s="24"/>
      <c r="D37" s="24"/>
      <c r="E37" s="24"/>
      <c r="F37" s="24"/>
      <c r="G37" s="24"/>
      <c r="H37" s="25"/>
      <c r="I37" s="25"/>
      <c r="J37" s="25"/>
      <c r="K37" s="25"/>
      <c r="L37" s="23"/>
      <c r="M37" s="23"/>
      <c r="N37" s="23"/>
      <c r="O37" s="23"/>
      <c r="P37" s="23"/>
      <c r="Q37" s="23"/>
      <c r="R37" s="23"/>
      <c r="S37" s="23"/>
    </row>
    <row r="38" spans="1:19" ht="15.75" x14ac:dyDescent="0.25">
      <c r="A38" s="2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5.75" x14ac:dyDescent="0.25">
      <c r="A39" s="2"/>
      <c r="B39" s="53" t="s">
        <v>1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</row>
    <row r="40" spans="1:19" ht="15.75" x14ac:dyDescent="0.25">
      <c r="A40" s="2"/>
      <c r="B40" s="53" t="s">
        <v>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</row>
    <row r="41" spans="1:19" ht="15.75" x14ac:dyDescent="0.25">
      <c r="A41" s="2"/>
      <c r="B41" s="53" t="s">
        <v>0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</row>
    <row r="42" spans="1:19" ht="15.75" x14ac:dyDescent="0.25">
      <c r="A42" s="2"/>
      <c r="B42" s="49" t="s">
        <v>36</v>
      </c>
      <c r="C42" s="49"/>
      <c r="D42" s="49"/>
      <c r="E42" s="49"/>
      <c r="F42" s="2"/>
      <c r="G42" s="2"/>
      <c r="H42" s="2"/>
      <c r="I42" s="2"/>
      <c r="J42" s="2"/>
      <c r="K42" s="2"/>
      <c r="L42" s="2"/>
      <c r="M42" s="2"/>
      <c r="N42" s="2"/>
      <c r="O42" s="2"/>
      <c r="P42" s="5"/>
      <c r="Q42" s="2"/>
      <c r="R42" s="2"/>
      <c r="S42" s="2"/>
    </row>
    <row r="43" spans="1:19" ht="15.75" x14ac:dyDescent="0.25">
      <c r="A43" s="2"/>
      <c r="B43" s="5" t="s">
        <v>0</v>
      </c>
      <c r="C43" s="50" t="s">
        <v>4</v>
      </c>
      <c r="D43" s="51"/>
      <c r="E43" s="52"/>
      <c r="F43" s="50" t="s">
        <v>5</v>
      </c>
      <c r="G43" s="51"/>
      <c r="H43" s="52"/>
      <c r="I43" s="50" t="s">
        <v>6</v>
      </c>
      <c r="J43" s="51"/>
      <c r="K43" s="52"/>
      <c r="L43" s="6" t="s">
        <v>7</v>
      </c>
      <c r="M43" s="5"/>
      <c r="N43" s="5"/>
      <c r="O43" s="5" t="s">
        <v>0</v>
      </c>
      <c r="P43" s="5"/>
      <c r="Q43" s="2" t="s">
        <v>0</v>
      </c>
      <c r="R43" s="2"/>
      <c r="S43" s="5"/>
    </row>
    <row r="44" spans="1:19" ht="15.75" x14ac:dyDescent="0.25">
      <c r="A44" s="2"/>
      <c r="B44" s="7" t="s">
        <v>8</v>
      </c>
      <c r="C44" s="7">
        <v>2024</v>
      </c>
      <c r="D44" s="7">
        <v>2024</v>
      </c>
      <c r="E44" s="7">
        <v>2024</v>
      </c>
      <c r="F44" s="7">
        <v>2025</v>
      </c>
      <c r="G44" s="7">
        <v>2025</v>
      </c>
      <c r="H44" s="7">
        <v>2025</v>
      </c>
      <c r="I44" s="7">
        <v>2025</v>
      </c>
      <c r="J44" s="7">
        <v>2025</v>
      </c>
      <c r="K44" s="7">
        <v>2025</v>
      </c>
      <c r="L44" s="7">
        <v>2025</v>
      </c>
      <c r="M44" s="7">
        <v>2025</v>
      </c>
      <c r="N44" s="7">
        <v>2025</v>
      </c>
      <c r="O44" s="8" t="s">
        <v>9</v>
      </c>
      <c r="P44" s="9"/>
      <c r="Q44" s="10" t="s">
        <v>10</v>
      </c>
      <c r="R44" s="5"/>
      <c r="S44" s="10" t="s">
        <v>37</v>
      </c>
    </row>
    <row r="45" spans="1:19" ht="15.75" x14ac:dyDescent="0.25">
      <c r="A45" s="2"/>
      <c r="B45" s="7" t="s">
        <v>12</v>
      </c>
      <c r="C45" s="7" t="s">
        <v>13</v>
      </c>
      <c r="D45" s="7" t="s">
        <v>14</v>
      </c>
      <c r="E45" s="7" t="s">
        <v>15</v>
      </c>
      <c r="F45" s="7" t="s">
        <v>16</v>
      </c>
      <c r="G45" s="7" t="s">
        <v>17</v>
      </c>
      <c r="H45" s="7" t="s">
        <v>18</v>
      </c>
      <c r="I45" s="7" t="s">
        <v>19</v>
      </c>
      <c r="J45" s="7" t="s">
        <v>20</v>
      </c>
      <c r="K45" s="7" t="s">
        <v>21</v>
      </c>
      <c r="L45" s="7" t="s">
        <v>22</v>
      </c>
      <c r="M45" s="7" t="s">
        <v>46</v>
      </c>
      <c r="N45" s="7" t="s">
        <v>47</v>
      </c>
      <c r="O45" s="8" t="s">
        <v>23</v>
      </c>
      <c r="P45" s="9"/>
      <c r="Q45" s="10" t="s">
        <v>23</v>
      </c>
      <c r="R45" s="5"/>
      <c r="S45" s="10" t="s">
        <v>24</v>
      </c>
    </row>
    <row r="46" spans="1:19" ht="15.75" x14ac:dyDescent="0.25">
      <c r="A46" s="2"/>
      <c r="B46" s="5" t="s">
        <v>0</v>
      </c>
      <c r="C46" s="9">
        <v>1</v>
      </c>
      <c r="D46" s="9"/>
      <c r="E46" s="9"/>
      <c r="F46" s="9"/>
      <c r="G46" s="9"/>
      <c r="H46" s="9"/>
      <c r="I46" s="11"/>
      <c r="J46" s="11"/>
      <c r="K46" s="12"/>
      <c r="L46" s="11"/>
      <c r="M46" s="11"/>
      <c r="N46" s="11"/>
      <c r="O46" s="9"/>
      <c r="P46" s="5"/>
      <c r="Q46" s="5"/>
      <c r="R46" s="5"/>
      <c r="S46" s="5"/>
    </row>
    <row r="47" spans="1:19" ht="15.75" x14ac:dyDescent="0.25">
      <c r="A47" s="2"/>
      <c r="B47" s="5" t="s">
        <v>25</v>
      </c>
      <c r="C47" s="5">
        <v>5</v>
      </c>
      <c r="D47" s="5">
        <v>2</v>
      </c>
      <c r="E47" s="5">
        <v>3</v>
      </c>
      <c r="F47" s="5">
        <v>3</v>
      </c>
      <c r="G47" s="5">
        <v>0</v>
      </c>
      <c r="H47" s="5">
        <v>1</v>
      </c>
      <c r="I47" s="5">
        <v>0</v>
      </c>
      <c r="J47" s="5">
        <v>3</v>
      </c>
      <c r="K47" s="5">
        <v>2</v>
      </c>
      <c r="L47" s="5">
        <v>1</v>
      </c>
      <c r="M47" s="5">
        <v>3</v>
      </c>
      <c r="N47" s="5">
        <v>0</v>
      </c>
      <c r="O47" s="13">
        <v>23</v>
      </c>
      <c r="P47" s="5"/>
      <c r="Q47" s="14">
        <v>18</v>
      </c>
      <c r="R47" s="5"/>
      <c r="S47" s="28">
        <v>0.28000000000000003</v>
      </c>
    </row>
    <row r="48" spans="1:19" ht="15.75" x14ac:dyDescent="0.25">
      <c r="A48" s="2"/>
      <c r="B48" s="15" t="s">
        <v>26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1</v>
      </c>
      <c r="I48" s="16">
        <v>0</v>
      </c>
      <c r="J48" s="16">
        <v>1</v>
      </c>
      <c r="K48" s="16">
        <v>1</v>
      </c>
      <c r="L48" s="16">
        <v>0</v>
      </c>
      <c r="M48" s="47">
        <v>1</v>
      </c>
      <c r="N48" s="47">
        <v>0</v>
      </c>
      <c r="O48" s="26">
        <v>4</v>
      </c>
      <c r="P48" s="5"/>
      <c r="Q48" s="18">
        <v>6</v>
      </c>
      <c r="R48" s="5"/>
      <c r="S48" s="36">
        <v>-0.33</v>
      </c>
    </row>
    <row r="49" spans="1:19" ht="16.5" thickBot="1" x14ac:dyDescent="0.3">
      <c r="A49" s="2"/>
      <c r="B49" s="5" t="s">
        <v>0</v>
      </c>
      <c r="C49" s="12"/>
      <c r="D49" s="12"/>
      <c r="E49" s="12"/>
      <c r="F49" s="5"/>
      <c r="G49" s="5"/>
      <c r="H49" s="5"/>
      <c r="I49" s="5"/>
      <c r="J49" s="5"/>
      <c r="K49" s="5"/>
      <c r="L49" s="12"/>
      <c r="M49" s="21"/>
      <c r="N49" s="12"/>
      <c r="O49" s="5"/>
      <c r="P49" s="5"/>
      <c r="Q49" s="5"/>
      <c r="R49" s="5"/>
      <c r="S49" s="42"/>
    </row>
    <row r="50" spans="1:19" ht="15.75" x14ac:dyDescent="0.25">
      <c r="A50" s="2"/>
      <c r="B50" s="5" t="s">
        <v>27</v>
      </c>
      <c r="C50" s="5">
        <v>0</v>
      </c>
      <c r="D50" s="5">
        <v>0</v>
      </c>
      <c r="E50" s="5">
        <v>1</v>
      </c>
      <c r="F50" s="5">
        <v>1</v>
      </c>
      <c r="G50" s="5">
        <v>0</v>
      </c>
      <c r="H50" s="5">
        <v>0</v>
      </c>
      <c r="I50" s="5">
        <v>3</v>
      </c>
      <c r="J50" s="5">
        <v>3</v>
      </c>
      <c r="K50" s="5">
        <v>1</v>
      </c>
      <c r="L50" s="5">
        <v>2</v>
      </c>
      <c r="M50" s="5">
        <v>1</v>
      </c>
      <c r="N50" s="5">
        <v>0</v>
      </c>
      <c r="O50" s="13">
        <v>12</v>
      </c>
      <c r="P50" s="5"/>
      <c r="Q50" s="14">
        <v>10</v>
      </c>
      <c r="R50" s="5"/>
      <c r="S50" s="35">
        <v>0.2</v>
      </c>
    </row>
    <row r="51" spans="1:19" ht="15.75" x14ac:dyDescent="0.25">
      <c r="A51" s="2"/>
      <c r="B51" s="15" t="s">
        <v>26</v>
      </c>
      <c r="C51" s="16">
        <v>2</v>
      </c>
      <c r="D51" s="16">
        <v>0</v>
      </c>
      <c r="E51" s="16">
        <v>0</v>
      </c>
      <c r="F51" s="16">
        <v>0</v>
      </c>
      <c r="G51" s="16">
        <v>2</v>
      </c>
      <c r="H51" s="16">
        <v>0</v>
      </c>
      <c r="I51" s="16">
        <v>0</v>
      </c>
      <c r="J51" s="16">
        <v>0</v>
      </c>
      <c r="K51" s="16">
        <v>0</v>
      </c>
      <c r="L51" s="16">
        <v>1</v>
      </c>
      <c r="M51" s="47">
        <v>1</v>
      </c>
      <c r="N51" s="47">
        <v>1</v>
      </c>
      <c r="O51" s="26">
        <v>7</v>
      </c>
      <c r="P51" s="5"/>
      <c r="Q51" s="18">
        <v>6</v>
      </c>
      <c r="R51" s="5"/>
      <c r="S51" s="35">
        <v>0.17</v>
      </c>
    </row>
    <row r="52" spans="1:19" ht="16.5" thickBot="1" x14ac:dyDescent="0.3">
      <c r="A52" s="2"/>
      <c r="B52" s="5" t="s">
        <v>0</v>
      </c>
      <c r="C52" s="12"/>
      <c r="D52" s="12"/>
      <c r="E52" s="12"/>
      <c r="F52" s="5"/>
      <c r="G52" s="5"/>
      <c r="H52" s="5"/>
      <c r="I52" s="5"/>
      <c r="J52" s="5"/>
      <c r="K52" s="5"/>
      <c r="L52" s="12"/>
      <c r="M52" s="21"/>
      <c r="N52" s="12"/>
      <c r="O52" s="19"/>
      <c r="P52" s="5"/>
      <c r="Q52" s="5"/>
      <c r="R52" s="5"/>
      <c r="S52" s="42"/>
    </row>
    <row r="53" spans="1:19" ht="15.75" x14ac:dyDescent="0.25">
      <c r="A53" s="2"/>
      <c r="B53" s="5" t="s">
        <v>28</v>
      </c>
      <c r="C53" s="5">
        <v>5</v>
      </c>
      <c r="D53" s="5">
        <v>3</v>
      </c>
      <c r="E53" s="5">
        <v>3</v>
      </c>
      <c r="F53" s="5">
        <v>4</v>
      </c>
      <c r="G53" s="5">
        <v>0</v>
      </c>
      <c r="H53" s="5">
        <v>1</v>
      </c>
      <c r="I53" s="5">
        <v>7</v>
      </c>
      <c r="J53" s="5">
        <v>5</v>
      </c>
      <c r="K53" s="5">
        <v>1</v>
      </c>
      <c r="L53" s="5">
        <v>2</v>
      </c>
      <c r="M53" s="5">
        <v>8</v>
      </c>
      <c r="N53" s="5">
        <v>2</v>
      </c>
      <c r="O53" s="13">
        <v>41</v>
      </c>
      <c r="P53" s="5"/>
      <c r="Q53" s="14">
        <v>43</v>
      </c>
      <c r="R53" s="5"/>
      <c r="S53" s="35">
        <v>-0.05</v>
      </c>
    </row>
    <row r="54" spans="1:19" ht="15.75" x14ac:dyDescent="0.25">
      <c r="A54" s="2"/>
      <c r="B54" s="15" t="s">
        <v>26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3</v>
      </c>
      <c r="I54" s="16">
        <v>0</v>
      </c>
      <c r="J54" s="16">
        <v>1</v>
      </c>
      <c r="K54" s="16">
        <v>3</v>
      </c>
      <c r="L54" s="16">
        <v>0</v>
      </c>
      <c r="M54" s="47">
        <v>0</v>
      </c>
      <c r="N54" s="47">
        <v>0</v>
      </c>
      <c r="O54" s="26">
        <v>7</v>
      </c>
      <c r="P54" s="5"/>
      <c r="Q54" s="18">
        <v>13</v>
      </c>
      <c r="R54" s="5"/>
      <c r="S54" s="36">
        <v>-0.46</v>
      </c>
    </row>
    <row r="55" spans="1:19" ht="16.5" thickBot="1" x14ac:dyDescent="0.3">
      <c r="A55" s="2"/>
      <c r="B55" s="5" t="s">
        <v>0</v>
      </c>
      <c r="C55" s="12"/>
      <c r="D55" s="12"/>
      <c r="E55" s="12"/>
      <c r="F55" s="5"/>
      <c r="G55" s="5"/>
      <c r="H55" s="5"/>
      <c r="I55" s="5"/>
      <c r="J55" s="5"/>
      <c r="K55" s="5"/>
      <c r="L55" s="12"/>
      <c r="M55" s="21"/>
      <c r="N55" s="12"/>
      <c r="O55" s="5"/>
      <c r="P55" s="5"/>
      <c r="Q55" s="5"/>
      <c r="R55" s="5"/>
      <c r="S55" s="42"/>
    </row>
    <row r="56" spans="1:19" ht="15.75" x14ac:dyDescent="0.25">
      <c r="A56" s="2"/>
      <c r="B56" s="5" t="s">
        <v>29</v>
      </c>
      <c r="C56" s="5">
        <v>15</v>
      </c>
      <c r="D56" s="5">
        <v>17</v>
      </c>
      <c r="E56" s="5">
        <v>14</v>
      </c>
      <c r="F56" s="5">
        <v>7</v>
      </c>
      <c r="G56" s="5">
        <v>10</v>
      </c>
      <c r="H56" s="5">
        <v>10</v>
      </c>
      <c r="I56" s="5">
        <v>15</v>
      </c>
      <c r="J56" s="5">
        <v>21</v>
      </c>
      <c r="K56" s="5">
        <v>7</v>
      </c>
      <c r="L56" s="5">
        <v>14</v>
      </c>
      <c r="M56" s="5">
        <v>11</v>
      </c>
      <c r="N56" s="5">
        <v>1</v>
      </c>
      <c r="O56" s="13">
        <v>142</v>
      </c>
      <c r="P56" s="5"/>
      <c r="Q56" s="14">
        <v>220</v>
      </c>
      <c r="R56" s="5"/>
      <c r="S56" s="35">
        <v>-0.35</v>
      </c>
    </row>
    <row r="57" spans="1:19" ht="15.75" x14ac:dyDescent="0.25">
      <c r="A57" s="2"/>
      <c r="B57" s="15" t="s">
        <v>26</v>
      </c>
      <c r="C57" s="16">
        <v>6</v>
      </c>
      <c r="D57" s="16">
        <v>7</v>
      </c>
      <c r="E57" s="16">
        <v>6</v>
      </c>
      <c r="F57" s="16">
        <v>15</v>
      </c>
      <c r="G57" s="16">
        <v>10</v>
      </c>
      <c r="H57" s="16">
        <v>2</v>
      </c>
      <c r="I57" s="16">
        <v>7</v>
      </c>
      <c r="J57" s="16">
        <v>9</v>
      </c>
      <c r="K57" s="16">
        <v>6</v>
      </c>
      <c r="L57" s="16">
        <v>8</v>
      </c>
      <c r="M57" s="47">
        <v>10</v>
      </c>
      <c r="N57" s="47">
        <v>4</v>
      </c>
      <c r="O57" s="26">
        <v>90</v>
      </c>
      <c r="P57" s="5"/>
      <c r="Q57" s="18">
        <v>68</v>
      </c>
      <c r="R57" s="5"/>
      <c r="S57" s="28">
        <v>0.32</v>
      </c>
    </row>
    <row r="58" spans="1:19" ht="15.75" x14ac:dyDescent="0.25">
      <c r="A58" s="2"/>
      <c r="B58" s="5" t="s">
        <v>0</v>
      </c>
      <c r="C58" s="12"/>
      <c r="D58" s="12"/>
      <c r="E58" s="12"/>
      <c r="F58" s="5"/>
      <c r="G58" s="5"/>
      <c r="H58" s="5"/>
      <c r="I58" s="5"/>
      <c r="J58" s="5"/>
      <c r="K58" s="5"/>
      <c r="L58" s="12"/>
      <c r="M58" s="21"/>
      <c r="N58" s="12"/>
      <c r="O58" s="5"/>
      <c r="P58" s="5"/>
      <c r="Q58" s="5"/>
      <c r="R58" s="5"/>
      <c r="S58" s="5"/>
    </row>
    <row r="59" spans="1:19" ht="15.75" x14ac:dyDescent="0.25">
      <c r="A59" s="2"/>
      <c r="B59" s="5" t="s">
        <v>30</v>
      </c>
      <c r="C59" s="5">
        <v>11</v>
      </c>
      <c r="D59" s="5">
        <v>6</v>
      </c>
      <c r="E59" s="5">
        <v>5</v>
      </c>
      <c r="F59" s="5">
        <v>7</v>
      </c>
      <c r="G59" s="5">
        <v>7</v>
      </c>
      <c r="H59" s="5">
        <v>6</v>
      </c>
      <c r="I59" s="5">
        <v>17</v>
      </c>
      <c r="J59" s="5">
        <v>5</v>
      </c>
      <c r="K59" s="5">
        <v>3</v>
      </c>
      <c r="L59" s="5">
        <v>3</v>
      </c>
      <c r="M59" s="5">
        <v>7</v>
      </c>
      <c r="N59" s="5">
        <v>2</v>
      </c>
      <c r="O59" s="13">
        <v>79</v>
      </c>
      <c r="P59" s="5"/>
      <c r="Q59" s="14">
        <v>70</v>
      </c>
      <c r="R59" s="5"/>
      <c r="S59" s="28">
        <v>0.13</v>
      </c>
    </row>
    <row r="60" spans="1:19" ht="15.75" x14ac:dyDescent="0.25">
      <c r="A60" s="2"/>
      <c r="B60" s="15" t="s">
        <v>26</v>
      </c>
      <c r="C60" s="16">
        <v>4</v>
      </c>
      <c r="D60" s="16">
        <v>0</v>
      </c>
      <c r="E60" s="16">
        <v>1</v>
      </c>
      <c r="F60" s="16">
        <v>0</v>
      </c>
      <c r="G60" s="16">
        <v>1</v>
      </c>
      <c r="H60" s="16">
        <v>0</v>
      </c>
      <c r="I60" s="16">
        <v>1</v>
      </c>
      <c r="J60" s="16">
        <v>3</v>
      </c>
      <c r="K60" s="16">
        <v>0</v>
      </c>
      <c r="L60" s="16">
        <v>3</v>
      </c>
      <c r="M60" s="47">
        <v>5</v>
      </c>
      <c r="N60" s="47">
        <v>0</v>
      </c>
      <c r="O60" s="26">
        <v>18</v>
      </c>
      <c r="P60" s="5"/>
      <c r="Q60" s="18">
        <v>14</v>
      </c>
      <c r="R60" s="5"/>
      <c r="S60" s="36">
        <v>0.28999999999999998</v>
      </c>
    </row>
    <row r="61" spans="1:19" ht="15.75" x14ac:dyDescent="0.25">
      <c r="A61" s="2"/>
      <c r="B61" s="5" t="s">
        <v>0</v>
      </c>
      <c r="C61" s="12"/>
      <c r="D61" s="12"/>
      <c r="E61" s="12"/>
      <c r="F61" s="5"/>
      <c r="G61" s="5"/>
      <c r="H61" s="5"/>
      <c r="I61" s="5"/>
      <c r="J61" s="5"/>
      <c r="K61" s="5"/>
      <c r="L61" s="12"/>
      <c r="M61" s="21"/>
      <c r="N61" s="12"/>
      <c r="O61" s="5"/>
      <c r="P61" s="5"/>
      <c r="Q61" s="5"/>
      <c r="R61" s="5"/>
      <c r="S61" s="20"/>
    </row>
    <row r="62" spans="1:19" ht="15.75" x14ac:dyDescent="0.25">
      <c r="A62" s="2"/>
      <c r="B62" s="5" t="s">
        <v>31</v>
      </c>
      <c r="C62" s="5">
        <v>13</v>
      </c>
      <c r="D62" s="5">
        <v>9</v>
      </c>
      <c r="E62" s="5">
        <v>16</v>
      </c>
      <c r="F62" s="5">
        <v>17</v>
      </c>
      <c r="G62" s="5">
        <v>12</v>
      </c>
      <c r="H62" s="5">
        <v>7</v>
      </c>
      <c r="I62" s="5">
        <v>8</v>
      </c>
      <c r="J62" s="5">
        <v>15</v>
      </c>
      <c r="K62" s="5">
        <v>6</v>
      </c>
      <c r="L62" s="5">
        <v>19</v>
      </c>
      <c r="M62" s="5">
        <v>10</v>
      </c>
      <c r="N62" s="5">
        <v>12</v>
      </c>
      <c r="O62" s="13">
        <v>144</v>
      </c>
      <c r="P62" s="5"/>
      <c r="Q62" s="14">
        <v>161</v>
      </c>
      <c r="R62" s="5"/>
      <c r="S62" s="35">
        <v>-0.11</v>
      </c>
    </row>
    <row r="63" spans="1:19" ht="15.75" x14ac:dyDescent="0.25">
      <c r="A63" s="2"/>
      <c r="B63" s="15" t="s">
        <v>26</v>
      </c>
      <c r="C63" s="16">
        <v>0</v>
      </c>
      <c r="D63" s="16">
        <v>1</v>
      </c>
      <c r="E63" s="16">
        <v>1</v>
      </c>
      <c r="F63" s="16">
        <v>4</v>
      </c>
      <c r="G63" s="16">
        <v>1</v>
      </c>
      <c r="H63" s="16">
        <v>0</v>
      </c>
      <c r="I63" s="16">
        <v>2</v>
      </c>
      <c r="J63" s="16">
        <v>1</v>
      </c>
      <c r="K63" s="16">
        <v>1</v>
      </c>
      <c r="L63" s="16">
        <v>1</v>
      </c>
      <c r="M63" s="47">
        <v>2</v>
      </c>
      <c r="N63" s="47">
        <v>0</v>
      </c>
      <c r="O63" s="17">
        <v>14</v>
      </c>
      <c r="P63" s="5"/>
      <c r="Q63" s="18">
        <v>14</v>
      </c>
      <c r="R63" s="5"/>
      <c r="S63" s="36">
        <v>0</v>
      </c>
    </row>
    <row r="64" spans="1:19" ht="16.5" thickBot="1" x14ac:dyDescent="0.3">
      <c r="A64" s="2"/>
      <c r="B64" s="5" t="s">
        <v>0</v>
      </c>
      <c r="C64" s="12"/>
      <c r="D64" s="12"/>
      <c r="E64" s="12"/>
      <c r="F64" s="5"/>
      <c r="G64" s="5"/>
      <c r="H64" s="5"/>
      <c r="I64" s="5"/>
      <c r="J64" s="5"/>
      <c r="K64" s="5"/>
      <c r="L64" s="12"/>
      <c r="M64" s="21"/>
      <c r="N64" s="12"/>
      <c r="O64" s="5"/>
      <c r="P64" s="5"/>
      <c r="Q64" s="5"/>
      <c r="R64" s="5"/>
      <c r="S64" s="42"/>
    </row>
    <row r="65" spans="1:19" ht="15.75" x14ac:dyDescent="0.25">
      <c r="A65" s="2"/>
      <c r="B65" s="5" t="s">
        <v>32</v>
      </c>
      <c r="C65" s="5">
        <v>4</v>
      </c>
      <c r="D65" s="5">
        <v>4</v>
      </c>
      <c r="E65" s="5">
        <v>2</v>
      </c>
      <c r="F65" s="5">
        <v>3</v>
      </c>
      <c r="G65" s="5">
        <v>8</v>
      </c>
      <c r="H65" s="5">
        <v>4</v>
      </c>
      <c r="I65" s="5">
        <v>13</v>
      </c>
      <c r="J65" s="5">
        <v>8</v>
      </c>
      <c r="K65" s="5">
        <v>4</v>
      </c>
      <c r="L65" s="5">
        <v>3</v>
      </c>
      <c r="M65" s="5">
        <v>0</v>
      </c>
      <c r="N65" s="5">
        <v>1</v>
      </c>
      <c r="O65" s="13">
        <v>54</v>
      </c>
      <c r="P65" s="5"/>
      <c r="Q65" s="14">
        <v>105</v>
      </c>
      <c r="R65" s="5"/>
      <c r="S65" s="35">
        <v>-0.49</v>
      </c>
    </row>
    <row r="66" spans="1:19" ht="15.75" x14ac:dyDescent="0.25">
      <c r="A66" s="2"/>
      <c r="B66" s="15" t="s">
        <v>26</v>
      </c>
      <c r="C66" s="16">
        <v>2</v>
      </c>
      <c r="D66" s="16">
        <v>1</v>
      </c>
      <c r="E66" s="16">
        <v>2</v>
      </c>
      <c r="F66" s="16">
        <v>3</v>
      </c>
      <c r="G66" s="16">
        <v>0</v>
      </c>
      <c r="H66" s="16">
        <v>0</v>
      </c>
      <c r="I66" s="16">
        <v>1</v>
      </c>
      <c r="J66" s="16">
        <v>2</v>
      </c>
      <c r="K66" s="16">
        <v>1</v>
      </c>
      <c r="L66" s="16">
        <v>0</v>
      </c>
      <c r="M66" s="47">
        <v>0</v>
      </c>
      <c r="N66" s="47">
        <v>0</v>
      </c>
      <c r="O66" s="17">
        <v>12</v>
      </c>
      <c r="P66" s="5"/>
      <c r="Q66" s="18">
        <v>24</v>
      </c>
      <c r="R66" s="5"/>
      <c r="S66" s="36">
        <v>-0.5</v>
      </c>
    </row>
    <row r="67" spans="1:19" ht="15.75" x14ac:dyDescent="0.25">
      <c r="A67" s="2"/>
      <c r="B67" s="5" t="s">
        <v>0</v>
      </c>
      <c r="C67" s="12"/>
      <c r="D67" s="12"/>
      <c r="E67" s="12"/>
      <c r="F67" s="5"/>
      <c r="G67" s="5"/>
      <c r="H67" s="5"/>
      <c r="I67" s="5"/>
      <c r="J67" s="5"/>
      <c r="K67" s="5"/>
      <c r="L67" s="12"/>
      <c r="M67" s="21"/>
      <c r="N67" s="12"/>
      <c r="O67" s="5"/>
      <c r="P67" s="5"/>
      <c r="Q67" s="5"/>
      <c r="R67" s="5"/>
      <c r="S67" s="20"/>
    </row>
    <row r="68" spans="1:19" ht="15.75" x14ac:dyDescent="0.25">
      <c r="A68" s="2"/>
      <c r="B68" s="5" t="s">
        <v>33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13">
        <v>1</v>
      </c>
      <c r="P68" s="5"/>
      <c r="Q68" s="14">
        <v>1</v>
      </c>
      <c r="R68" s="5"/>
      <c r="S68" s="35">
        <v>0</v>
      </c>
    </row>
    <row r="69" spans="1:19" ht="15.75" x14ac:dyDescent="0.25">
      <c r="A69" s="2"/>
      <c r="B69" s="15" t="s">
        <v>26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47">
        <v>0</v>
      </c>
      <c r="N69" s="47">
        <v>0</v>
      </c>
      <c r="O69" s="17">
        <v>0</v>
      </c>
      <c r="P69" s="5"/>
      <c r="Q69" s="18">
        <v>0</v>
      </c>
      <c r="R69" s="5"/>
      <c r="S69" s="43" t="e">
        <v>#DIV/0!</v>
      </c>
    </row>
    <row r="70" spans="1:19" ht="15.75" x14ac:dyDescent="0.25">
      <c r="A70" s="2"/>
      <c r="B70" s="5"/>
      <c r="C70" s="5"/>
      <c r="D70" s="5"/>
      <c r="E70" s="5"/>
      <c r="F70" s="5"/>
      <c r="G70" s="5"/>
      <c r="H70" s="5"/>
      <c r="I70" s="21"/>
      <c r="J70" s="21"/>
      <c r="K70" s="12"/>
      <c r="L70" s="21"/>
      <c r="M70" s="21"/>
      <c r="N70" s="12"/>
      <c r="O70" s="5"/>
      <c r="P70" s="5"/>
      <c r="Q70" s="5"/>
      <c r="R70" s="5"/>
      <c r="S70" s="20"/>
    </row>
    <row r="71" spans="1:19" ht="15.75" x14ac:dyDescent="0.25">
      <c r="A71" s="2"/>
      <c r="B71" s="14" t="s">
        <v>34</v>
      </c>
      <c r="C71" s="14">
        <v>53</v>
      </c>
      <c r="D71" s="14">
        <v>41</v>
      </c>
      <c r="E71" s="14">
        <v>44</v>
      </c>
      <c r="F71" s="14">
        <v>42</v>
      </c>
      <c r="G71" s="14">
        <v>37</v>
      </c>
      <c r="H71" s="14">
        <v>29</v>
      </c>
      <c r="I71" s="14">
        <v>63</v>
      </c>
      <c r="J71" s="14">
        <v>61</v>
      </c>
      <c r="K71" s="14">
        <v>24</v>
      </c>
      <c r="L71" s="14">
        <v>44</v>
      </c>
      <c r="M71" s="14">
        <v>40</v>
      </c>
      <c r="N71" s="14">
        <v>18</v>
      </c>
      <c r="O71" s="14">
        <v>496</v>
      </c>
      <c r="P71" s="5"/>
      <c r="Q71" s="14">
        <v>628</v>
      </c>
      <c r="R71" s="5"/>
      <c r="S71" s="35">
        <v>-0.21</v>
      </c>
    </row>
    <row r="72" spans="1:19" ht="15.75" x14ac:dyDescent="0.25">
      <c r="A72" s="2"/>
      <c r="B72" s="22" t="s">
        <v>35</v>
      </c>
      <c r="C72" s="14">
        <v>14</v>
      </c>
      <c r="D72" s="14">
        <v>9</v>
      </c>
      <c r="E72" s="14">
        <v>10</v>
      </c>
      <c r="F72" s="14">
        <v>22</v>
      </c>
      <c r="G72" s="14">
        <v>14</v>
      </c>
      <c r="H72" s="14">
        <v>6</v>
      </c>
      <c r="I72" s="14">
        <v>11</v>
      </c>
      <c r="J72" s="14">
        <v>17</v>
      </c>
      <c r="K72" s="14">
        <v>12</v>
      </c>
      <c r="L72" s="14">
        <v>13</v>
      </c>
      <c r="M72" s="14">
        <v>19</v>
      </c>
      <c r="N72" s="14">
        <v>5</v>
      </c>
      <c r="O72" s="14">
        <v>152</v>
      </c>
      <c r="P72" s="5"/>
      <c r="Q72" s="14">
        <v>145</v>
      </c>
      <c r="R72" s="5"/>
      <c r="S72" s="28">
        <v>0.05</v>
      </c>
    </row>
    <row r="73" spans="1:19" ht="15.75" x14ac:dyDescent="0.25">
      <c r="A73" s="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19" ht="15.75" x14ac:dyDescent="0.25">
      <c r="A74" s="2"/>
      <c r="B74" s="9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5"/>
      <c r="Q74" s="27"/>
      <c r="R74" s="5"/>
      <c r="S74" s="5"/>
    </row>
    <row r="75" spans="1:19" ht="15.75" x14ac:dyDescent="0.25">
      <c r="A75" s="2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5.75" x14ac:dyDescent="0.25">
      <c r="A76" s="2"/>
      <c r="B76" s="53" t="s">
        <v>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</row>
    <row r="77" spans="1:19" ht="15.75" x14ac:dyDescent="0.25">
      <c r="A77" s="2"/>
      <c r="B77" s="53" t="s">
        <v>2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</row>
    <row r="78" spans="1:19" ht="15.75" x14ac:dyDescent="0.25">
      <c r="A78" s="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</row>
    <row r="79" spans="1:19" ht="15.75" x14ac:dyDescent="0.25">
      <c r="A79" s="2"/>
      <c r="B79" s="49" t="s">
        <v>38</v>
      </c>
      <c r="C79" s="49"/>
      <c r="D79" s="49"/>
      <c r="E79" s="49"/>
      <c r="F79" s="2"/>
      <c r="G79" s="2"/>
      <c r="H79" s="2"/>
      <c r="I79" s="2"/>
      <c r="J79" s="2"/>
      <c r="K79" s="2"/>
      <c r="L79" s="2"/>
      <c r="M79" s="2"/>
      <c r="N79" s="2"/>
      <c r="O79" s="2"/>
      <c r="P79" s="5"/>
      <c r="Q79" s="2"/>
      <c r="R79" s="2"/>
      <c r="S79" s="2"/>
    </row>
    <row r="80" spans="1:19" ht="15.75" x14ac:dyDescent="0.25">
      <c r="A80" s="2"/>
      <c r="B80" s="5" t="s">
        <v>0</v>
      </c>
      <c r="C80" s="50" t="s">
        <v>4</v>
      </c>
      <c r="D80" s="51"/>
      <c r="E80" s="52"/>
      <c r="F80" s="50" t="s">
        <v>5</v>
      </c>
      <c r="G80" s="51"/>
      <c r="H80" s="52"/>
      <c r="I80" s="50" t="s">
        <v>6</v>
      </c>
      <c r="J80" s="51"/>
      <c r="K80" s="52"/>
      <c r="L80" s="6" t="s">
        <v>7</v>
      </c>
      <c r="M80" s="5"/>
      <c r="N80" s="5"/>
      <c r="O80" s="5" t="s">
        <v>0</v>
      </c>
      <c r="P80" s="5"/>
      <c r="Q80" s="2" t="s">
        <v>0</v>
      </c>
      <c r="R80" s="2"/>
      <c r="S80" s="5"/>
    </row>
    <row r="81" spans="1:19" ht="15.75" x14ac:dyDescent="0.25">
      <c r="A81" s="2"/>
      <c r="B81" s="7" t="s">
        <v>8</v>
      </c>
      <c r="C81" s="7">
        <v>2024</v>
      </c>
      <c r="D81" s="7">
        <v>2024</v>
      </c>
      <c r="E81" s="7">
        <v>2024</v>
      </c>
      <c r="F81" s="7">
        <v>2025</v>
      </c>
      <c r="G81" s="7">
        <v>2025</v>
      </c>
      <c r="H81" s="7">
        <v>2025</v>
      </c>
      <c r="I81" s="7">
        <v>2025</v>
      </c>
      <c r="J81" s="7">
        <v>2025</v>
      </c>
      <c r="K81" s="7">
        <v>2025</v>
      </c>
      <c r="L81" s="7">
        <v>2025</v>
      </c>
      <c r="M81" s="7">
        <v>2025</v>
      </c>
      <c r="N81" s="7">
        <v>2025</v>
      </c>
      <c r="O81" s="8" t="s">
        <v>9</v>
      </c>
      <c r="P81" s="9"/>
      <c r="Q81" s="10" t="s">
        <v>10</v>
      </c>
      <c r="R81" s="5"/>
      <c r="S81" s="10" t="s">
        <v>37</v>
      </c>
    </row>
    <row r="82" spans="1:19" ht="15.75" x14ac:dyDescent="0.25">
      <c r="A82" s="2"/>
      <c r="B82" s="7" t="s">
        <v>12</v>
      </c>
      <c r="C82" s="7" t="s">
        <v>13</v>
      </c>
      <c r="D82" s="7" t="s">
        <v>14</v>
      </c>
      <c r="E82" s="7" t="s">
        <v>15</v>
      </c>
      <c r="F82" s="7" t="s">
        <v>16</v>
      </c>
      <c r="G82" s="7" t="s">
        <v>17</v>
      </c>
      <c r="H82" s="7" t="s">
        <v>18</v>
      </c>
      <c r="I82" s="7" t="s">
        <v>19</v>
      </c>
      <c r="J82" s="7" t="s">
        <v>20</v>
      </c>
      <c r="K82" s="7" t="s">
        <v>21</v>
      </c>
      <c r="L82" s="7" t="s">
        <v>22</v>
      </c>
      <c r="M82" s="7" t="s">
        <v>46</v>
      </c>
      <c r="N82" s="7" t="s">
        <v>47</v>
      </c>
      <c r="O82" s="8" t="s">
        <v>23</v>
      </c>
      <c r="P82" s="9"/>
      <c r="Q82" s="10" t="s">
        <v>23</v>
      </c>
      <c r="R82" s="5"/>
      <c r="S82" s="10" t="s">
        <v>24</v>
      </c>
    </row>
    <row r="83" spans="1:19" ht="15.75" x14ac:dyDescent="0.25">
      <c r="A83" s="2"/>
      <c r="B83" s="5" t="s">
        <v>0</v>
      </c>
      <c r="C83" s="9">
        <v>1</v>
      </c>
      <c r="D83" s="9"/>
      <c r="E83" s="9"/>
      <c r="F83" s="9"/>
      <c r="G83" s="9"/>
      <c r="H83" s="9"/>
      <c r="I83" s="11"/>
      <c r="J83" s="11"/>
      <c r="K83" s="12"/>
      <c r="L83" s="11"/>
      <c r="M83" s="11"/>
      <c r="N83" s="11"/>
      <c r="O83" s="9"/>
      <c r="P83" s="5"/>
      <c r="Q83" s="5"/>
      <c r="R83" s="5"/>
      <c r="S83" s="5"/>
    </row>
    <row r="84" spans="1:19" ht="15.75" x14ac:dyDescent="0.25">
      <c r="A84" s="2"/>
      <c r="B84" s="5" t="s">
        <v>25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2</v>
      </c>
      <c r="L84" s="5">
        <v>0</v>
      </c>
      <c r="M84" s="5">
        <v>0</v>
      </c>
      <c r="N84" s="5">
        <v>0</v>
      </c>
      <c r="O84" s="13">
        <v>2</v>
      </c>
      <c r="P84" s="5"/>
      <c r="Q84" s="14">
        <v>0</v>
      </c>
      <c r="R84" s="5"/>
      <c r="S84" s="14" t="e">
        <v>#DIV/0!</v>
      </c>
    </row>
    <row r="85" spans="1:19" ht="15.75" x14ac:dyDescent="0.25">
      <c r="A85" s="2"/>
      <c r="B85" s="15" t="s">
        <v>26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47">
        <v>0</v>
      </c>
      <c r="N85" s="47">
        <v>0</v>
      </c>
      <c r="O85" s="17">
        <v>0</v>
      </c>
      <c r="P85" s="5"/>
      <c r="Q85" s="18">
        <v>0</v>
      </c>
      <c r="R85" s="5"/>
      <c r="S85" s="43" t="e">
        <v>#DIV/0!</v>
      </c>
    </row>
    <row r="86" spans="1:19" ht="16.5" thickBot="1" x14ac:dyDescent="0.3">
      <c r="A86" s="2"/>
      <c r="B86" s="5" t="s">
        <v>0</v>
      </c>
      <c r="C86" s="12"/>
      <c r="D86" s="12"/>
      <c r="E86" s="12"/>
      <c r="F86" s="5"/>
      <c r="G86" s="5"/>
      <c r="H86" s="5"/>
      <c r="I86" s="5"/>
      <c r="J86" s="5"/>
      <c r="K86" s="5"/>
      <c r="L86" s="12"/>
      <c r="M86" s="21"/>
      <c r="N86" s="12"/>
      <c r="O86" s="5"/>
      <c r="P86" s="5"/>
      <c r="Q86" s="5"/>
      <c r="R86" s="5"/>
      <c r="S86" s="42"/>
    </row>
    <row r="87" spans="1:19" ht="15.75" x14ac:dyDescent="0.25">
      <c r="A87" s="2"/>
      <c r="B87" s="5" t="s">
        <v>27</v>
      </c>
      <c r="C87" s="5">
        <v>0</v>
      </c>
      <c r="D87" s="5">
        <v>1</v>
      </c>
      <c r="E87" s="5">
        <v>0</v>
      </c>
      <c r="F87" s="5">
        <v>1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13">
        <v>2</v>
      </c>
      <c r="P87" s="5"/>
      <c r="Q87" s="14">
        <v>0</v>
      </c>
      <c r="R87" s="5"/>
      <c r="S87" s="44" t="e">
        <v>#DIV/0!</v>
      </c>
    </row>
    <row r="88" spans="1:19" ht="15.75" x14ac:dyDescent="0.25">
      <c r="A88" s="2"/>
      <c r="B88" s="15" t="s">
        <v>26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47">
        <v>0</v>
      </c>
      <c r="N88" s="47">
        <v>0</v>
      </c>
      <c r="O88" s="17">
        <v>0</v>
      </c>
      <c r="P88" s="5"/>
      <c r="Q88" s="18">
        <v>0</v>
      </c>
      <c r="R88" s="5"/>
      <c r="S88" s="43" t="e">
        <v>#DIV/0!</v>
      </c>
    </row>
    <row r="89" spans="1:19" ht="16.5" thickBot="1" x14ac:dyDescent="0.3">
      <c r="A89" s="2"/>
      <c r="B89" s="5" t="s">
        <v>0</v>
      </c>
      <c r="C89" s="12"/>
      <c r="D89" s="12"/>
      <c r="E89" s="12"/>
      <c r="F89" s="5"/>
      <c r="G89" s="5"/>
      <c r="H89" s="5"/>
      <c r="I89" s="5"/>
      <c r="J89" s="5"/>
      <c r="K89" s="5"/>
      <c r="L89" s="12"/>
      <c r="M89" s="21"/>
      <c r="N89" s="12"/>
      <c r="O89" s="19"/>
      <c r="P89" s="5"/>
      <c r="Q89" s="5"/>
      <c r="R89" s="5"/>
      <c r="S89" s="42"/>
    </row>
    <row r="90" spans="1:19" ht="15.75" x14ac:dyDescent="0.25">
      <c r="A90" s="2"/>
      <c r="B90" s="5" t="s">
        <v>28</v>
      </c>
      <c r="C90" s="5">
        <v>0</v>
      </c>
      <c r="D90" s="5">
        <v>1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2</v>
      </c>
      <c r="L90" s="5">
        <v>1</v>
      </c>
      <c r="M90" s="5">
        <v>0</v>
      </c>
      <c r="N90" s="5">
        <v>0</v>
      </c>
      <c r="O90" s="13">
        <v>4</v>
      </c>
      <c r="P90" s="5"/>
      <c r="Q90" s="14">
        <v>5</v>
      </c>
      <c r="R90" s="5"/>
      <c r="S90" s="35">
        <v>-0.2</v>
      </c>
    </row>
    <row r="91" spans="1:19" ht="15.75" x14ac:dyDescent="0.25">
      <c r="A91" s="2"/>
      <c r="B91" s="15" t="s">
        <v>26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47">
        <v>0</v>
      </c>
      <c r="N91" s="47">
        <v>0</v>
      </c>
      <c r="O91" s="17">
        <v>0</v>
      </c>
      <c r="P91" s="5"/>
      <c r="Q91" s="18">
        <v>3</v>
      </c>
      <c r="R91" s="5"/>
      <c r="S91" s="36">
        <v>-1</v>
      </c>
    </row>
    <row r="92" spans="1:19" ht="16.5" thickBot="1" x14ac:dyDescent="0.3">
      <c r="A92" s="2"/>
      <c r="B92" s="5" t="s">
        <v>0</v>
      </c>
      <c r="C92" s="12"/>
      <c r="D92" s="12"/>
      <c r="E92" s="12"/>
      <c r="F92" s="5"/>
      <c r="G92" s="5"/>
      <c r="H92" s="5"/>
      <c r="I92" s="5"/>
      <c r="J92" s="5"/>
      <c r="K92" s="5"/>
      <c r="L92" s="12"/>
      <c r="M92" s="21"/>
      <c r="N92" s="12"/>
      <c r="O92" s="5"/>
      <c r="P92" s="5"/>
      <c r="Q92" s="5"/>
      <c r="R92" s="5"/>
      <c r="S92" s="42"/>
    </row>
    <row r="93" spans="1:19" ht="15.75" x14ac:dyDescent="0.25">
      <c r="A93" s="2"/>
      <c r="B93" s="5" t="s">
        <v>29</v>
      </c>
      <c r="C93" s="5">
        <v>1</v>
      </c>
      <c r="D93" s="5">
        <v>2</v>
      </c>
      <c r="E93" s="5">
        <v>0</v>
      </c>
      <c r="F93" s="5">
        <v>1</v>
      </c>
      <c r="G93" s="5">
        <v>2</v>
      </c>
      <c r="H93" s="5">
        <v>1</v>
      </c>
      <c r="I93" s="5">
        <v>1</v>
      </c>
      <c r="J93" s="5">
        <v>2</v>
      </c>
      <c r="K93" s="5">
        <v>2</v>
      </c>
      <c r="L93" s="5">
        <v>2</v>
      </c>
      <c r="M93" s="5">
        <v>0</v>
      </c>
      <c r="N93" s="5">
        <v>0</v>
      </c>
      <c r="O93" s="13">
        <v>14</v>
      </c>
      <c r="P93" s="5"/>
      <c r="Q93" s="14">
        <v>19</v>
      </c>
      <c r="R93" s="5"/>
      <c r="S93" s="35">
        <v>-0.26</v>
      </c>
    </row>
    <row r="94" spans="1:19" ht="15.75" x14ac:dyDescent="0.25">
      <c r="A94" s="2"/>
      <c r="B94" s="15" t="s">
        <v>26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</v>
      </c>
      <c r="K94" s="16">
        <v>0</v>
      </c>
      <c r="L94" s="16">
        <v>0</v>
      </c>
      <c r="M94" s="47">
        <v>1</v>
      </c>
      <c r="N94" s="47">
        <v>0</v>
      </c>
      <c r="O94" s="17">
        <v>4</v>
      </c>
      <c r="P94" s="5"/>
      <c r="Q94" s="18">
        <v>4</v>
      </c>
      <c r="R94" s="5"/>
      <c r="S94" s="28">
        <v>0</v>
      </c>
    </row>
    <row r="95" spans="1:19" ht="15.75" x14ac:dyDescent="0.25">
      <c r="A95" s="2"/>
      <c r="B95" s="5" t="s">
        <v>0</v>
      </c>
      <c r="C95" s="12"/>
      <c r="D95" s="12"/>
      <c r="E95" s="12"/>
      <c r="F95" s="5"/>
      <c r="G95" s="5"/>
      <c r="H95" s="5"/>
      <c r="I95" s="5"/>
      <c r="J95" s="5"/>
      <c r="K95" s="5"/>
      <c r="L95" s="12"/>
      <c r="M95" s="21"/>
      <c r="N95" s="12"/>
      <c r="O95" s="5"/>
      <c r="P95" s="5"/>
      <c r="Q95" s="5"/>
      <c r="R95" s="5"/>
      <c r="S95" s="5"/>
    </row>
    <row r="96" spans="1:19" ht="15.75" x14ac:dyDescent="0.25">
      <c r="A96" s="2"/>
      <c r="B96" s="5" t="s">
        <v>30</v>
      </c>
      <c r="C96" s="5">
        <v>2</v>
      </c>
      <c r="D96" s="5">
        <v>2</v>
      </c>
      <c r="E96" s="5">
        <v>1</v>
      </c>
      <c r="F96" s="5">
        <v>4</v>
      </c>
      <c r="G96" s="5">
        <v>1</v>
      </c>
      <c r="H96" s="5">
        <v>1</v>
      </c>
      <c r="I96" s="5">
        <v>0</v>
      </c>
      <c r="J96" s="5">
        <v>0</v>
      </c>
      <c r="K96" s="5">
        <v>2</v>
      </c>
      <c r="L96" s="5">
        <v>0</v>
      </c>
      <c r="M96" s="5">
        <v>4</v>
      </c>
      <c r="N96" s="5">
        <v>0</v>
      </c>
      <c r="O96" s="13">
        <v>17</v>
      </c>
      <c r="P96" s="5"/>
      <c r="Q96" s="14">
        <v>54</v>
      </c>
      <c r="R96" s="5"/>
      <c r="S96" s="28">
        <v>-0.69</v>
      </c>
    </row>
    <row r="97" spans="1:19" ht="15.75" x14ac:dyDescent="0.25">
      <c r="A97" s="2"/>
      <c r="B97" s="15" t="s">
        <v>26</v>
      </c>
      <c r="C97" s="16">
        <v>0</v>
      </c>
      <c r="D97" s="16">
        <v>0</v>
      </c>
      <c r="E97" s="16">
        <v>2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47">
        <v>0</v>
      </c>
      <c r="N97" s="47">
        <v>0</v>
      </c>
      <c r="O97" s="17">
        <v>2</v>
      </c>
      <c r="P97" s="5"/>
      <c r="Q97" s="18">
        <v>5</v>
      </c>
      <c r="R97" s="5"/>
      <c r="S97" s="36">
        <v>-0.6</v>
      </c>
    </row>
    <row r="98" spans="1:19" ht="15.75" x14ac:dyDescent="0.25">
      <c r="A98" s="2"/>
      <c r="B98" s="5" t="s">
        <v>0</v>
      </c>
      <c r="C98" s="12"/>
      <c r="D98" s="12"/>
      <c r="E98" s="12"/>
      <c r="F98" s="5"/>
      <c r="G98" s="5"/>
      <c r="H98" s="5"/>
      <c r="I98" s="5"/>
      <c r="J98" s="5"/>
      <c r="K98" s="5"/>
      <c r="L98" s="12"/>
      <c r="M98" s="21"/>
      <c r="N98" s="12"/>
      <c r="O98" s="5"/>
      <c r="P98" s="5"/>
      <c r="Q98" s="5"/>
      <c r="R98" s="5"/>
      <c r="S98" s="20"/>
    </row>
    <row r="99" spans="1:19" ht="15.75" x14ac:dyDescent="0.25">
      <c r="A99" s="2"/>
      <c r="B99" s="5" t="s">
        <v>31</v>
      </c>
      <c r="C99" s="5">
        <v>1</v>
      </c>
      <c r="D99" s="5">
        <v>0</v>
      </c>
      <c r="E99" s="5">
        <v>0</v>
      </c>
      <c r="F99" s="5">
        <v>1</v>
      </c>
      <c r="G99" s="5">
        <v>3</v>
      </c>
      <c r="H99" s="5">
        <v>1</v>
      </c>
      <c r="I99" s="5">
        <v>0</v>
      </c>
      <c r="J99" s="5">
        <v>1</v>
      </c>
      <c r="K99" s="5">
        <v>1</v>
      </c>
      <c r="L99" s="5">
        <v>0</v>
      </c>
      <c r="M99" s="5">
        <v>1</v>
      </c>
      <c r="N99" s="5">
        <v>0</v>
      </c>
      <c r="O99" s="13">
        <v>9</v>
      </c>
      <c r="P99" s="5"/>
      <c r="Q99" s="14">
        <v>22</v>
      </c>
      <c r="R99" s="5"/>
      <c r="S99" s="35">
        <v>-0.59</v>
      </c>
    </row>
    <row r="100" spans="1:19" ht="15.75" x14ac:dyDescent="0.25">
      <c r="A100" s="2"/>
      <c r="B100" s="15" t="s">
        <v>26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47">
        <v>0</v>
      </c>
      <c r="N100" s="47">
        <v>0</v>
      </c>
      <c r="O100" s="17">
        <v>0</v>
      </c>
      <c r="P100" s="5"/>
      <c r="Q100" s="18">
        <v>2</v>
      </c>
      <c r="R100" s="5"/>
      <c r="S100" s="36">
        <v>-1</v>
      </c>
    </row>
    <row r="101" spans="1:19" ht="16.5" thickBot="1" x14ac:dyDescent="0.3">
      <c r="A101" s="2"/>
      <c r="B101" s="5" t="s">
        <v>0</v>
      </c>
      <c r="C101" s="12"/>
      <c r="D101" s="12"/>
      <c r="E101" s="12"/>
      <c r="F101" s="5"/>
      <c r="G101" s="5"/>
      <c r="H101" s="5"/>
      <c r="I101" s="5"/>
      <c r="J101" s="5"/>
      <c r="K101" s="5"/>
      <c r="L101" s="12"/>
      <c r="M101" s="21"/>
      <c r="N101" s="12"/>
      <c r="O101" s="5"/>
      <c r="P101" s="5"/>
      <c r="Q101" s="5"/>
      <c r="R101" s="5"/>
      <c r="S101" s="42"/>
    </row>
    <row r="102" spans="1:19" ht="15.75" x14ac:dyDescent="0.25">
      <c r="A102" s="2"/>
      <c r="B102" s="5" t="s">
        <v>32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13">
        <v>3</v>
      </c>
      <c r="P102" s="5"/>
      <c r="Q102" s="14">
        <v>15</v>
      </c>
      <c r="R102" s="5"/>
      <c r="S102" s="35">
        <v>-0.8</v>
      </c>
    </row>
    <row r="103" spans="1:19" ht="15.75" x14ac:dyDescent="0.25">
      <c r="A103" s="2"/>
      <c r="B103" s="15" t="s">
        <v>26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47">
        <v>0</v>
      </c>
      <c r="N103" s="47">
        <v>0</v>
      </c>
      <c r="O103" s="17">
        <v>0</v>
      </c>
      <c r="P103" s="5"/>
      <c r="Q103" s="18">
        <v>3</v>
      </c>
      <c r="R103" s="5"/>
      <c r="S103" s="36">
        <v>-1</v>
      </c>
    </row>
    <row r="104" spans="1:19" ht="15.75" x14ac:dyDescent="0.25">
      <c r="A104" s="2"/>
      <c r="B104" s="5" t="s">
        <v>0</v>
      </c>
      <c r="C104" s="12"/>
      <c r="D104" s="12"/>
      <c r="E104" s="12"/>
      <c r="F104" s="5"/>
      <c r="G104" s="5"/>
      <c r="H104" s="5"/>
      <c r="I104" s="5"/>
      <c r="J104" s="5"/>
      <c r="K104" s="5"/>
      <c r="L104" s="12"/>
      <c r="M104" s="21"/>
      <c r="N104" s="12"/>
      <c r="O104" s="5"/>
      <c r="P104" s="5"/>
      <c r="Q104" s="5"/>
      <c r="R104" s="5"/>
      <c r="S104" s="20"/>
    </row>
    <row r="105" spans="1:19" ht="15.75" x14ac:dyDescent="0.25">
      <c r="A105" s="2"/>
      <c r="B105" s="5" t="s">
        <v>33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13">
        <v>0</v>
      </c>
      <c r="P105" s="5"/>
      <c r="Q105" s="14">
        <v>0</v>
      </c>
      <c r="R105" s="5"/>
      <c r="S105" s="44" t="e">
        <v>#DIV/0!</v>
      </c>
    </row>
    <row r="106" spans="1:19" ht="15.75" x14ac:dyDescent="0.25">
      <c r="A106" s="2"/>
      <c r="B106" s="15" t="s">
        <v>26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47">
        <v>0</v>
      </c>
      <c r="N106" s="47">
        <v>0</v>
      </c>
      <c r="O106" s="17">
        <v>0</v>
      </c>
      <c r="P106" s="5"/>
      <c r="Q106" s="18">
        <v>0</v>
      </c>
      <c r="R106" s="5"/>
      <c r="S106" s="43" t="e">
        <v>#DIV/0!</v>
      </c>
    </row>
    <row r="107" spans="1:19" ht="15.75" x14ac:dyDescent="0.25">
      <c r="A107" s="2"/>
      <c r="B107" s="5"/>
      <c r="C107" s="5"/>
      <c r="D107" s="5"/>
      <c r="E107" s="5"/>
      <c r="F107" s="5"/>
      <c r="G107" s="5"/>
      <c r="H107" s="5"/>
      <c r="I107" s="21"/>
      <c r="J107" s="21"/>
      <c r="K107" s="12"/>
      <c r="L107" s="21"/>
      <c r="M107" s="21"/>
      <c r="N107" s="12"/>
      <c r="O107" s="5"/>
      <c r="P107" s="5"/>
      <c r="Q107" s="5"/>
      <c r="R107" s="5"/>
      <c r="S107" s="20"/>
    </row>
    <row r="108" spans="1:19" ht="15.75" x14ac:dyDescent="0.25">
      <c r="A108" s="2"/>
      <c r="B108" s="14" t="s">
        <v>34</v>
      </c>
      <c r="C108" s="14">
        <v>5</v>
      </c>
      <c r="D108" s="14">
        <v>7</v>
      </c>
      <c r="E108" s="14">
        <v>1</v>
      </c>
      <c r="F108" s="14">
        <v>7</v>
      </c>
      <c r="G108" s="14">
        <v>6</v>
      </c>
      <c r="H108" s="14">
        <v>4</v>
      </c>
      <c r="I108" s="14">
        <v>1</v>
      </c>
      <c r="J108" s="14">
        <v>3</v>
      </c>
      <c r="K108" s="14">
        <v>9</v>
      </c>
      <c r="L108" s="14">
        <v>3</v>
      </c>
      <c r="M108" s="14">
        <v>5</v>
      </c>
      <c r="N108" s="14">
        <v>0</v>
      </c>
      <c r="O108" s="14">
        <v>51</v>
      </c>
      <c r="P108" s="5"/>
      <c r="Q108" s="14">
        <v>115</v>
      </c>
      <c r="R108" s="5"/>
      <c r="S108" s="35">
        <v>-0.56000000000000005</v>
      </c>
    </row>
    <row r="109" spans="1:19" ht="15.75" x14ac:dyDescent="0.25">
      <c r="A109" s="2"/>
      <c r="B109" s="22" t="s">
        <v>35</v>
      </c>
      <c r="C109" s="14">
        <v>0</v>
      </c>
      <c r="D109" s="14">
        <v>2</v>
      </c>
      <c r="E109" s="14">
        <v>2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  <c r="M109" s="14">
        <v>1</v>
      </c>
      <c r="N109" s="14">
        <v>0</v>
      </c>
      <c r="O109" s="14">
        <v>6</v>
      </c>
      <c r="P109" s="5"/>
      <c r="Q109" s="14">
        <v>17</v>
      </c>
      <c r="R109" s="5"/>
      <c r="S109" s="28">
        <v>-0.65</v>
      </c>
    </row>
    <row r="110" spans="1:19" ht="15.75" x14ac:dyDescent="0.25">
      <c r="A110" s="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spans="1:19" ht="15.75" x14ac:dyDescent="0.25">
      <c r="A111" s="2"/>
      <c r="B111" s="9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5"/>
      <c r="Q111" s="27"/>
      <c r="R111" s="5"/>
      <c r="S111" s="5"/>
    </row>
    <row r="112" spans="1:19" ht="15.75" x14ac:dyDescent="0.25">
      <c r="A112" s="2"/>
      <c r="B112" s="53" t="s">
        <v>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</row>
    <row r="113" spans="1:19" ht="15.75" x14ac:dyDescent="0.25">
      <c r="A113" s="2"/>
      <c r="B113" s="53" t="s">
        <v>2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</row>
    <row r="114" spans="1:19" ht="15.75" x14ac:dyDescent="0.25">
      <c r="A114" s="2"/>
      <c r="B114" s="53" t="s">
        <v>0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</row>
    <row r="115" spans="1:19" ht="15.75" x14ac:dyDescent="0.25">
      <c r="A115" s="2"/>
      <c r="B115" s="49" t="s">
        <v>39</v>
      </c>
      <c r="C115" s="49"/>
      <c r="D115" s="49"/>
      <c r="E115" s="49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5"/>
      <c r="Q115" s="2"/>
      <c r="R115" s="2"/>
      <c r="S115" s="2"/>
    </row>
    <row r="116" spans="1:19" ht="15.75" x14ac:dyDescent="0.25">
      <c r="A116" s="2"/>
      <c r="B116" s="5" t="s">
        <v>0</v>
      </c>
      <c r="C116" s="50" t="s">
        <v>4</v>
      </c>
      <c r="D116" s="51"/>
      <c r="E116" s="52"/>
      <c r="F116" s="50" t="s">
        <v>5</v>
      </c>
      <c r="G116" s="51"/>
      <c r="H116" s="52"/>
      <c r="I116" s="50" t="s">
        <v>6</v>
      </c>
      <c r="J116" s="51"/>
      <c r="K116" s="52"/>
      <c r="L116" s="6" t="s">
        <v>7</v>
      </c>
      <c r="M116" s="5"/>
      <c r="N116" s="5"/>
      <c r="O116" s="5" t="s">
        <v>0</v>
      </c>
      <c r="P116" s="5"/>
      <c r="Q116" s="2" t="s">
        <v>0</v>
      </c>
      <c r="R116" s="2"/>
      <c r="S116" s="5"/>
    </row>
    <row r="117" spans="1:19" ht="15.75" x14ac:dyDescent="0.25">
      <c r="A117" s="2"/>
      <c r="B117" s="7" t="s">
        <v>8</v>
      </c>
      <c r="C117" s="7">
        <v>2024</v>
      </c>
      <c r="D117" s="7">
        <v>2024</v>
      </c>
      <c r="E117" s="7">
        <v>2024</v>
      </c>
      <c r="F117" s="7">
        <v>2025</v>
      </c>
      <c r="G117" s="7">
        <v>2025</v>
      </c>
      <c r="H117" s="7">
        <v>2025</v>
      </c>
      <c r="I117" s="7">
        <v>2025</v>
      </c>
      <c r="J117" s="7">
        <v>2025</v>
      </c>
      <c r="K117" s="7">
        <v>2025</v>
      </c>
      <c r="L117" s="7">
        <v>2025</v>
      </c>
      <c r="M117" s="7">
        <v>2025</v>
      </c>
      <c r="N117" s="7">
        <v>2025</v>
      </c>
      <c r="O117" s="8" t="s">
        <v>9</v>
      </c>
      <c r="P117" s="9"/>
      <c r="Q117" s="10" t="s">
        <v>10</v>
      </c>
      <c r="R117" s="5"/>
      <c r="S117" s="10" t="s">
        <v>37</v>
      </c>
    </row>
    <row r="118" spans="1:19" ht="15.75" x14ac:dyDescent="0.25">
      <c r="A118" s="2"/>
      <c r="B118" s="7" t="s">
        <v>12</v>
      </c>
      <c r="C118" s="7" t="s">
        <v>13</v>
      </c>
      <c r="D118" s="7" t="s">
        <v>14</v>
      </c>
      <c r="E118" s="7" t="s">
        <v>15</v>
      </c>
      <c r="F118" s="7" t="s">
        <v>16</v>
      </c>
      <c r="G118" s="7" t="s">
        <v>17</v>
      </c>
      <c r="H118" s="7" t="s">
        <v>18</v>
      </c>
      <c r="I118" s="7" t="s">
        <v>19</v>
      </c>
      <c r="J118" s="7" t="s">
        <v>20</v>
      </c>
      <c r="K118" s="7" t="s">
        <v>21</v>
      </c>
      <c r="L118" s="7" t="s">
        <v>22</v>
      </c>
      <c r="M118" s="7" t="s">
        <v>46</v>
      </c>
      <c r="N118" s="7" t="s">
        <v>47</v>
      </c>
      <c r="O118" s="8" t="s">
        <v>23</v>
      </c>
      <c r="P118" s="9"/>
      <c r="Q118" s="10" t="s">
        <v>23</v>
      </c>
      <c r="R118" s="5"/>
      <c r="S118" s="10" t="s">
        <v>24</v>
      </c>
    </row>
    <row r="119" spans="1:19" ht="15.75" x14ac:dyDescent="0.25">
      <c r="A119" s="2"/>
      <c r="B119" s="5" t="s">
        <v>0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5"/>
      <c r="Q119" s="5"/>
      <c r="R119" s="5"/>
      <c r="S119" s="5"/>
    </row>
    <row r="120" spans="1:19" ht="15.75" x14ac:dyDescent="0.25">
      <c r="A120" s="2"/>
      <c r="B120" s="5" t="s">
        <v>25</v>
      </c>
      <c r="C120" s="5">
        <v>8</v>
      </c>
      <c r="D120" s="5">
        <v>3</v>
      </c>
      <c r="E120" s="5">
        <v>6</v>
      </c>
      <c r="F120" s="5">
        <v>5</v>
      </c>
      <c r="G120" s="5">
        <v>2</v>
      </c>
      <c r="H120" s="5">
        <v>2</v>
      </c>
      <c r="I120" s="5">
        <v>3</v>
      </c>
      <c r="J120" s="5">
        <v>3</v>
      </c>
      <c r="K120" s="5">
        <v>6</v>
      </c>
      <c r="L120" s="5">
        <v>2</v>
      </c>
      <c r="M120" s="5">
        <v>4</v>
      </c>
      <c r="N120" s="5">
        <v>0</v>
      </c>
      <c r="O120" s="13">
        <v>44</v>
      </c>
      <c r="P120" s="5"/>
      <c r="Q120" s="14">
        <v>34</v>
      </c>
      <c r="R120" s="5"/>
      <c r="S120" s="28">
        <v>0.28999999999999998</v>
      </c>
    </row>
    <row r="121" spans="1:19" ht="15.75" x14ac:dyDescent="0.25">
      <c r="A121" s="2"/>
      <c r="B121" s="15" t="s">
        <v>26</v>
      </c>
      <c r="C121" s="5">
        <v>1</v>
      </c>
      <c r="D121" s="5">
        <v>0</v>
      </c>
      <c r="E121" s="5">
        <v>2</v>
      </c>
      <c r="F121" s="5">
        <v>0</v>
      </c>
      <c r="G121" s="5">
        <v>0</v>
      </c>
      <c r="H121" s="5">
        <v>1</v>
      </c>
      <c r="I121" s="5">
        <v>0</v>
      </c>
      <c r="J121" s="5">
        <v>1</v>
      </c>
      <c r="K121" s="5">
        <v>2</v>
      </c>
      <c r="L121" s="5">
        <v>0</v>
      </c>
      <c r="M121" s="5">
        <v>1</v>
      </c>
      <c r="N121" s="5">
        <v>0</v>
      </c>
      <c r="O121" s="17">
        <v>8</v>
      </c>
      <c r="P121" s="5"/>
      <c r="Q121" s="18">
        <v>17</v>
      </c>
      <c r="R121" s="5"/>
      <c r="S121" s="28">
        <v>-0.53</v>
      </c>
    </row>
    <row r="122" spans="1:19" ht="15.75" x14ac:dyDescent="0.25">
      <c r="A122" s="2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29"/>
      <c r="P122" s="5"/>
      <c r="Q122" s="5"/>
      <c r="R122" s="5"/>
      <c r="S122" s="5"/>
    </row>
    <row r="123" spans="1:19" ht="15.75" x14ac:dyDescent="0.25">
      <c r="A123" s="2"/>
      <c r="B123" s="5" t="s">
        <v>27</v>
      </c>
      <c r="C123" s="5">
        <v>6</v>
      </c>
      <c r="D123" s="5">
        <v>1</v>
      </c>
      <c r="E123" s="5">
        <v>2</v>
      </c>
      <c r="F123" s="5">
        <v>4</v>
      </c>
      <c r="G123" s="5">
        <v>2</v>
      </c>
      <c r="H123" s="5">
        <v>1</v>
      </c>
      <c r="I123" s="5">
        <v>3</v>
      </c>
      <c r="J123" s="5">
        <v>3</v>
      </c>
      <c r="K123" s="5">
        <v>2</v>
      </c>
      <c r="L123" s="5">
        <v>4</v>
      </c>
      <c r="M123" s="5">
        <v>2</v>
      </c>
      <c r="N123" s="5">
        <v>0</v>
      </c>
      <c r="O123" s="13">
        <v>30</v>
      </c>
      <c r="P123" s="5"/>
      <c r="Q123" s="14">
        <v>33</v>
      </c>
      <c r="R123" s="5"/>
      <c r="S123" s="28">
        <v>-0.09</v>
      </c>
    </row>
    <row r="124" spans="1:19" ht="15.75" x14ac:dyDescent="0.25">
      <c r="A124" s="2"/>
      <c r="B124" s="15" t="s">
        <v>26</v>
      </c>
      <c r="C124" s="5">
        <v>2</v>
      </c>
      <c r="D124" s="5">
        <v>0</v>
      </c>
      <c r="E124" s="5">
        <v>0</v>
      </c>
      <c r="F124" s="5">
        <v>2</v>
      </c>
      <c r="G124" s="5">
        <v>2</v>
      </c>
      <c r="H124" s="5">
        <v>0</v>
      </c>
      <c r="I124" s="5">
        <v>0</v>
      </c>
      <c r="J124" s="5">
        <v>0</v>
      </c>
      <c r="K124" s="5">
        <v>0</v>
      </c>
      <c r="L124" s="5">
        <v>2</v>
      </c>
      <c r="M124" s="5">
        <v>1</v>
      </c>
      <c r="N124" s="5">
        <v>2</v>
      </c>
      <c r="O124" s="17">
        <v>11</v>
      </c>
      <c r="P124" s="5"/>
      <c r="Q124" s="18">
        <v>11</v>
      </c>
      <c r="R124" s="5"/>
      <c r="S124" s="28">
        <v>0</v>
      </c>
    </row>
    <row r="125" spans="1:19" ht="15.75" x14ac:dyDescent="0.25">
      <c r="A125" s="2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29"/>
      <c r="P125" s="5"/>
      <c r="Q125" s="5"/>
      <c r="R125" s="5"/>
      <c r="S125" s="5"/>
    </row>
    <row r="126" spans="1:19" ht="15.75" x14ac:dyDescent="0.25">
      <c r="A126" s="2"/>
      <c r="B126" s="5" t="s">
        <v>28</v>
      </c>
      <c r="C126" s="5">
        <v>7</v>
      </c>
      <c r="D126" s="5">
        <v>6</v>
      </c>
      <c r="E126" s="5">
        <v>6</v>
      </c>
      <c r="F126" s="5">
        <v>4</v>
      </c>
      <c r="G126" s="5">
        <v>4</v>
      </c>
      <c r="H126" s="5">
        <v>3</v>
      </c>
      <c r="I126" s="5">
        <v>10</v>
      </c>
      <c r="J126" s="5">
        <v>9</v>
      </c>
      <c r="K126" s="5">
        <v>6</v>
      </c>
      <c r="L126" s="5">
        <v>5</v>
      </c>
      <c r="M126" s="5">
        <v>13</v>
      </c>
      <c r="N126" s="5">
        <v>4</v>
      </c>
      <c r="O126" s="13">
        <v>77</v>
      </c>
      <c r="P126" s="5"/>
      <c r="Q126" s="14">
        <v>78</v>
      </c>
      <c r="R126" s="5"/>
      <c r="S126" s="28">
        <v>-0.01</v>
      </c>
    </row>
    <row r="127" spans="1:19" ht="15.75" x14ac:dyDescent="0.25">
      <c r="A127" s="2"/>
      <c r="B127" s="15" t="s">
        <v>26</v>
      </c>
      <c r="C127" s="5">
        <v>0</v>
      </c>
      <c r="D127" s="5">
        <v>0</v>
      </c>
      <c r="E127" s="5">
        <v>0</v>
      </c>
      <c r="F127" s="5">
        <v>0</v>
      </c>
      <c r="G127" s="5">
        <v>1</v>
      </c>
      <c r="H127" s="5">
        <v>3</v>
      </c>
      <c r="I127" s="5">
        <v>0</v>
      </c>
      <c r="J127" s="5">
        <v>1</v>
      </c>
      <c r="K127" s="5">
        <v>4</v>
      </c>
      <c r="L127" s="5">
        <v>3</v>
      </c>
      <c r="M127" s="5">
        <v>0</v>
      </c>
      <c r="N127" s="5">
        <v>1</v>
      </c>
      <c r="O127" s="17">
        <v>13</v>
      </c>
      <c r="P127" s="5"/>
      <c r="Q127" s="18">
        <v>32</v>
      </c>
      <c r="R127" s="5"/>
      <c r="S127" s="28">
        <v>-0.59</v>
      </c>
    </row>
    <row r="128" spans="1:19" ht="15.75" x14ac:dyDescent="0.25">
      <c r="A128" s="2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29"/>
      <c r="P128" s="5"/>
      <c r="Q128" s="5"/>
      <c r="R128" s="5"/>
      <c r="S128" s="5"/>
    </row>
    <row r="129" spans="1:19" ht="15.75" x14ac:dyDescent="0.25">
      <c r="A129" s="2"/>
      <c r="B129" s="5" t="s">
        <v>29</v>
      </c>
      <c r="C129" s="5">
        <v>29</v>
      </c>
      <c r="D129" s="5">
        <v>33</v>
      </c>
      <c r="E129" s="5">
        <v>28</v>
      </c>
      <c r="F129" s="5">
        <v>18</v>
      </c>
      <c r="G129" s="5">
        <v>18</v>
      </c>
      <c r="H129" s="5">
        <v>23</v>
      </c>
      <c r="I129" s="5">
        <v>27</v>
      </c>
      <c r="J129" s="5">
        <v>30</v>
      </c>
      <c r="K129" s="5">
        <v>20</v>
      </c>
      <c r="L129" s="5">
        <v>25</v>
      </c>
      <c r="M129" s="5">
        <v>23</v>
      </c>
      <c r="N129" s="5">
        <v>14</v>
      </c>
      <c r="O129" s="13">
        <v>288</v>
      </c>
      <c r="P129" s="5"/>
      <c r="Q129" s="14">
        <v>339</v>
      </c>
      <c r="R129" s="5"/>
      <c r="S129" s="28">
        <v>-0.15</v>
      </c>
    </row>
    <row r="130" spans="1:19" ht="15.75" x14ac:dyDescent="0.25">
      <c r="A130" s="2"/>
      <c r="B130" s="15" t="s">
        <v>26</v>
      </c>
      <c r="C130" s="5">
        <v>16</v>
      </c>
      <c r="D130" s="5">
        <v>15</v>
      </c>
      <c r="E130" s="5">
        <v>14</v>
      </c>
      <c r="F130" s="5">
        <v>20</v>
      </c>
      <c r="G130" s="5">
        <v>11</v>
      </c>
      <c r="H130" s="5">
        <v>5</v>
      </c>
      <c r="I130" s="5">
        <v>12</v>
      </c>
      <c r="J130" s="5">
        <v>15</v>
      </c>
      <c r="K130" s="5">
        <v>12</v>
      </c>
      <c r="L130" s="5">
        <v>14</v>
      </c>
      <c r="M130" s="5">
        <v>18</v>
      </c>
      <c r="N130" s="5">
        <v>14</v>
      </c>
      <c r="O130" s="17">
        <v>166</v>
      </c>
      <c r="P130" s="5"/>
      <c r="Q130" s="18">
        <v>159</v>
      </c>
      <c r="R130" s="5"/>
      <c r="S130" s="28">
        <v>0.04</v>
      </c>
    </row>
    <row r="131" spans="1:19" ht="15.75" x14ac:dyDescent="0.25">
      <c r="A131" s="2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29"/>
      <c r="P131" s="5"/>
      <c r="Q131" s="5"/>
      <c r="R131" s="5"/>
      <c r="S131" s="5"/>
    </row>
    <row r="132" spans="1:19" ht="15.75" x14ac:dyDescent="0.25">
      <c r="A132" s="2"/>
      <c r="B132" s="5" t="s">
        <v>30</v>
      </c>
      <c r="C132" s="5">
        <v>19</v>
      </c>
      <c r="D132" s="5">
        <v>19</v>
      </c>
      <c r="E132" s="5">
        <v>15</v>
      </c>
      <c r="F132" s="5">
        <v>28</v>
      </c>
      <c r="G132" s="5">
        <v>15</v>
      </c>
      <c r="H132" s="5">
        <v>20</v>
      </c>
      <c r="I132" s="5">
        <v>27</v>
      </c>
      <c r="J132" s="5">
        <v>37</v>
      </c>
      <c r="K132" s="5">
        <v>37</v>
      </c>
      <c r="L132" s="5">
        <v>33</v>
      </c>
      <c r="M132" s="5">
        <v>37</v>
      </c>
      <c r="N132" s="5">
        <v>12</v>
      </c>
      <c r="O132" s="13">
        <v>299</v>
      </c>
      <c r="P132" s="5"/>
      <c r="Q132" s="14">
        <v>250</v>
      </c>
      <c r="R132" s="5"/>
      <c r="S132" s="28">
        <v>0.2</v>
      </c>
    </row>
    <row r="133" spans="1:19" ht="15.75" x14ac:dyDescent="0.25">
      <c r="A133" s="2"/>
      <c r="B133" s="15" t="s">
        <v>26</v>
      </c>
      <c r="C133" s="5">
        <v>5</v>
      </c>
      <c r="D133" s="5">
        <v>0</v>
      </c>
      <c r="E133" s="5">
        <v>5</v>
      </c>
      <c r="F133" s="5">
        <v>3</v>
      </c>
      <c r="G133" s="5">
        <v>2</v>
      </c>
      <c r="H133" s="5">
        <v>0</v>
      </c>
      <c r="I133" s="5">
        <v>1</v>
      </c>
      <c r="J133" s="5">
        <v>4</v>
      </c>
      <c r="K133" s="5">
        <v>1</v>
      </c>
      <c r="L133" s="5">
        <v>6</v>
      </c>
      <c r="M133" s="5">
        <v>7</v>
      </c>
      <c r="N133" s="5">
        <v>3</v>
      </c>
      <c r="O133" s="17">
        <v>37</v>
      </c>
      <c r="P133" s="5"/>
      <c r="Q133" s="18">
        <v>29</v>
      </c>
      <c r="R133" s="5"/>
      <c r="S133" s="28">
        <v>0.28000000000000003</v>
      </c>
    </row>
    <row r="134" spans="1:19" ht="15.75" x14ac:dyDescent="0.25">
      <c r="A134" s="2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29"/>
      <c r="P134" s="5"/>
      <c r="Q134" s="5"/>
      <c r="R134" s="5"/>
      <c r="S134" s="5"/>
    </row>
    <row r="135" spans="1:19" ht="15.75" x14ac:dyDescent="0.25">
      <c r="A135" s="2"/>
      <c r="B135" s="5" t="s">
        <v>31</v>
      </c>
      <c r="C135" s="5">
        <v>22</v>
      </c>
      <c r="D135" s="5">
        <v>17</v>
      </c>
      <c r="E135" s="5">
        <v>21</v>
      </c>
      <c r="F135" s="5">
        <v>23</v>
      </c>
      <c r="G135" s="5">
        <v>17</v>
      </c>
      <c r="H135" s="5">
        <v>16</v>
      </c>
      <c r="I135" s="5">
        <v>16</v>
      </c>
      <c r="J135" s="5">
        <v>27</v>
      </c>
      <c r="K135" s="5">
        <v>12</v>
      </c>
      <c r="L135" s="5">
        <v>25</v>
      </c>
      <c r="M135" s="5">
        <v>16</v>
      </c>
      <c r="N135" s="5">
        <v>18</v>
      </c>
      <c r="O135" s="13">
        <v>230</v>
      </c>
      <c r="P135" s="5"/>
      <c r="Q135" s="14">
        <v>263</v>
      </c>
      <c r="R135" s="5"/>
      <c r="S135" s="28">
        <v>-0.13</v>
      </c>
    </row>
    <row r="136" spans="1:19" ht="15.75" x14ac:dyDescent="0.25">
      <c r="A136" s="2"/>
      <c r="B136" s="15" t="s">
        <v>26</v>
      </c>
      <c r="C136" s="5">
        <v>0</v>
      </c>
      <c r="D136" s="5">
        <v>1</v>
      </c>
      <c r="E136" s="5">
        <v>3</v>
      </c>
      <c r="F136" s="5">
        <v>8</v>
      </c>
      <c r="G136" s="5">
        <v>1</v>
      </c>
      <c r="H136" s="5">
        <v>0</v>
      </c>
      <c r="I136" s="5">
        <v>2</v>
      </c>
      <c r="J136" s="5">
        <v>1</v>
      </c>
      <c r="K136" s="5">
        <v>2</v>
      </c>
      <c r="L136" s="5">
        <v>2</v>
      </c>
      <c r="M136" s="5">
        <v>2</v>
      </c>
      <c r="N136" s="5">
        <v>1</v>
      </c>
      <c r="O136" s="17">
        <v>23</v>
      </c>
      <c r="P136" s="5"/>
      <c r="Q136" s="18">
        <v>23</v>
      </c>
      <c r="R136" s="5"/>
      <c r="S136" s="28">
        <v>0</v>
      </c>
    </row>
    <row r="137" spans="1:19" ht="15.75" x14ac:dyDescent="0.25">
      <c r="A137" s="2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29"/>
      <c r="P137" s="5"/>
      <c r="Q137" s="5"/>
      <c r="R137" s="5"/>
      <c r="S137" s="5"/>
    </row>
    <row r="138" spans="1:19" ht="15.75" x14ac:dyDescent="0.25">
      <c r="A138" s="2"/>
      <c r="B138" s="5" t="s">
        <v>32</v>
      </c>
      <c r="C138" s="5">
        <v>7</v>
      </c>
      <c r="D138" s="5">
        <v>7</v>
      </c>
      <c r="E138" s="5">
        <v>6</v>
      </c>
      <c r="F138" s="5">
        <v>5</v>
      </c>
      <c r="G138" s="5">
        <v>10</v>
      </c>
      <c r="H138" s="5">
        <v>15</v>
      </c>
      <c r="I138" s="5">
        <v>18</v>
      </c>
      <c r="J138" s="5">
        <v>18</v>
      </c>
      <c r="K138" s="5">
        <v>7</v>
      </c>
      <c r="L138" s="5">
        <v>7</v>
      </c>
      <c r="M138" s="5">
        <v>4</v>
      </c>
      <c r="N138" s="5">
        <v>3</v>
      </c>
      <c r="O138" s="13">
        <v>107</v>
      </c>
      <c r="P138" s="5"/>
      <c r="Q138" s="14">
        <v>151</v>
      </c>
      <c r="R138" s="5"/>
      <c r="S138" s="28">
        <v>-0.28999999999999998</v>
      </c>
    </row>
    <row r="139" spans="1:19" ht="15.75" x14ac:dyDescent="0.25">
      <c r="A139" s="2"/>
      <c r="B139" s="15" t="s">
        <v>26</v>
      </c>
      <c r="C139" s="5">
        <v>2</v>
      </c>
      <c r="D139" s="5">
        <v>1</v>
      </c>
      <c r="E139" s="5">
        <v>2</v>
      </c>
      <c r="F139" s="5">
        <v>3</v>
      </c>
      <c r="G139" s="5">
        <v>1</v>
      </c>
      <c r="H139" s="5">
        <v>0</v>
      </c>
      <c r="I139" s="5">
        <v>1</v>
      </c>
      <c r="J139" s="5">
        <v>4</v>
      </c>
      <c r="K139" s="5">
        <v>3</v>
      </c>
      <c r="L139" s="5">
        <v>1</v>
      </c>
      <c r="M139" s="5">
        <v>0</v>
      </c>
      <c r="N139" s="5">
        <v>0</v>
      </c>
      <c r="O139" s="17">
        <v>18</v>
      </c>
      <c r="P139" s="5"/>
      <c r="Q139" s="18">
        <v>31</v>
      </c>
      <c r="R139" s="5"/>
      <c r="S139" s="28">
        <v>-0.42</v>
      </c>
    </row>
    <row r="140" spans="1:19" ht="15.75" x14ac:dyDescent="0.25">
      <c r="A140" s="2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29"/>
      <c r="P140" s="5"/>
      <c r="Q140" s="5"/>
      <c r="R140" s="5"/>
      <c r="S140" s="5"/>
    </row>
    <row r="141" spans="1:19" ht="15.75" x14ac:dyDescent="0.25">
      <c r="A141" s="2"/>
      <c r="B141" s="5" t="s">
        <v>33</v>
      </c>
      <c r="C141" s="5">
        <v>1</v>
      </c>
      <c r="D141" s="5">
        <v>1</v>
      </c>
      <c r="E141" s="5">
        <v>0</v>
      </c>
      <c r="F141" s="5">
        <v>1</v>
      </c>
      <c r="G141" s="5">
        <v>0</v>
      </c>
      <c r="H141" s="5">
        <v>1</v>
      </c>
      <c r="I141" s="5">
        <v>1</v>
      </c>
      <c r="J141" s="5">
        <v>2</v>
      </c>
      <c r="K141" s="5">
        <v>0</v>
      </c>
      <c r="L141" s="5">
        <v>0</v>
      </c>
      <c r="M141" s="5">
        <v>1</v>
      </c>
      <c r="N141" s="5">
        <v>1</v>
      </c>
      <c r="O141" s="13">
        <v>9</v>
      </c>
      <c r="P141" s="5"/>
      <c r="Q141" s="14">
        <v>3</v>
      </c>
      <c r="R141" s="5"/>
      <c r="S141" s="28">
        <v>2</v>
      </c>
    </row>
    <row r="142" spans="1:19" ht="15.75" x14ac:dyDescent="0.25">
      <c r="A142" s="2"/>
      <c r="B142" s="15" t="s">
        <v>26</v>
      </c>
      <c r="C142" s="5">
        <v>0</v>
      </c>
      <c r="D142" s="5">
        <v>1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17">
        <v>2</v>
      </c>
      <c r="P142" s="5"/>
      <c r="Q142" s="18">
        <v>0</v>
      </c>
      <c r="R142" s="5"/>
      <c r="S142" s="14" t="e">
        <v>#DIV/0!</v>
      </c>
    </row>
    <row r="143" spans="1:19" ht="15.75" x14ac:dyDescent="0.25">
      <c r="A143" s="2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29"/>
      <c r="P143" s="5"/>
      <c r="Q143" s="20"/>
      <c r="R143" s="5"/>
      <c r="S143" s="5"/>
    </row>
    <row r="144" spans="1:19" ht="15.75" x14ac:dyDescent="0.25">
      <c r="A144" s="2"/>
      <c r="B144" s="14" t="s">
        <v>34</v>
      </c>
      <c r="C144" s="14">
        <v>99</v>
      </c>
      <c r="D144" s="14">
        <v>87</v>
      </c>
      <c r="E144" s="14">
        <v>84</v>
      </c>
      <c r="F144" s="14">
        <v>88</v>
      </c>
      <c r="G144" s="14">
        <v>68</v>
      </c>
      <c r="H144" s="14">
        <v>81</v>
      </c>
      <c r="I144" s="14">
        <v>105</v>
      </c>
      <c r="J144" s="14">
        <v>129</v>
      </c>
      <c r="K144" s="14">
        <v>90</v>
      </c>
      <c r="L144" s="14">
        <v>101</v>
      </c>
      <c r="M144" s="14">
        <v>100</v>
      </c>
      <c r="N144" s="14">
        <v>52</v>
      </c>
      <c r="O144" s="14">
        <v>1084</v>
      </c>
      <c r="P144" s="5"/>
      <c r="Q144" s="14">
        <v>1151</v>
      </c>
      <c r="R144" s="5"/>
      <c r="S144" s="28">
        <v>-0.06</v>
      </c>
    </row>
    <row r="145" spans="1:19" ht="15.75" x14ac:dyDescent="0.25">
      <c r="A145" s="2"/>
      <c r="B145" s="22" t="s">
        <v>35</v>
      </c>
      <c r="C145" s="14">
        <v>26</v>
      </c>
      <c r="D145" s="14">
        <v>18</v>
      </c>
      <c r="E145" s="14">
        <v>26</v>
      </c>
      <c r="F145" s="14">
        <v>36</v>
      </c>
      <c r="G145" s="14">
        <v>18</v>
      </c>
      <c r="H145" s="14">
        <v>9</v>
      </c>
      <c r="I145" s="14">
        <v>16</v>
      </c>
      <c r="J145" s="14">
        <v>26</v>
      </c>
      <c r="K145" s="14">
        <v>24</v>
      </c>
      <c r="L145" s="14">
        <v>28</v>
      </c>
      <c r="M145" s="14">
        <v>29</v>
      </c>
      <c r="N145" s="14">
        <v>22</v>
      </c>
      <c r="O145" s="14">
        <v>278</v>
      </c>
      <c r="P145" s="5"/>
      <c r="Q145" s="14">
        <v>302</v>
      </c>
      <c r="R145" s="5"/>
      <c r="S145" s="28">
        <v>-0.08</v>
      </c>
    </row>
    <row r="146" spans="1:19" x14ac:dyDescent="0.25">
      <c r="A146" s="2"/>
      <c r="B146" s="48" t="s">
        <v>40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</row>
  </sheetData>
  <mergeCells count="29">
    <mergeCell ref="B2:S2"/>
    <mergeCell ref="B3:S3"/>
    <mergeCell ref="B4:S4"/>
    <mergeCell ref="B39:S39"/>
    <mergeCell ref="B40:S40"/>
    <mergeCell ref="B41:S41"/>
    <mergeCell ref="B5:E5"/>
    <mergeCell ref="C6:E6"/>
    <mergeCell ref="F6:H6"/>
    <mergeCell ref="I6:K6"/>
    <mergeCell ref="B76:S76"/>
    <mergeCell ref="B77:S77"/>
    <mergeCell ref="B78:S78"/>
    <mergeCell ref="B42:E42"/>
    <mergeCell ref="C43:E43"/>
    <mergeCell ref="F43:H43"/>
    <mergeCell ref="I43:K43"/>
    <mergeCell ref="B146:S146"/>
    <mergeCell ref="B79:E79"/>
    <mergeCell ref="C80:E80"/>
    <mergeCell ref="F80:H80"/>
    <mergeCell ref="I80:K80"/>
    <mergeCell ref="B115:E115"/>
    <mergeCell ref="C116:E116"/>
    <mergeCell ref="F116:H116"/>
    <mergeCell ref="I116:K116"/>
    <mergeCell ref="B112:S112"/>
    <mergeCell ref="B113:S113"/>
    <mergeCell ref="B114:S11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21EE-A06A-418F-80AF-B37ADE28F770}">
  <dimension ref="A1:Q146"/>
  <sheetViews>
    <sheetView workbookViewId="0">
      <selection activeCell="V117" sqref="V117"/>
    </sheetView>
  </sheetViews>
  <sheetFormatPr defaultRowHeight="15" x14ac:dyDescent="0.25"/>
  <cols>
    <col min="2" max="2" width="20.5703125" bestFit="1" customWidth="1"/>
    <col min="12" max="12" width="13.85546875" bestFit="1" customWidth="1"/>
    <col min="13" max="13" width="12.7109375" bestFit="1" customWidth="1"/>
    <col min="15" max="15" width="12.7109375" bestFit="1" customWidth="1"/>
    <col min="17" max="17" width="11.28515625" style="1" bestFit="1" customWidth="1"/>
  </cols>
  <sheetData>
    <row r="1" spans="1:17" ht="15.75" x14ac:dyDescent="0.25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0"/>
    </row>
    <row r="2" spans="1:17" ht="15.75" x14ac:dyDescent="0.25">
      <c r="A2" s="2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5.75" x14ac:dyDescent="0.25">
      <c r="A3" s="2"/>
      <c r="B3" s="53" t="s">
        <v>41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ht="15.75" x14ac:dyDescent="0.25">
      <c r="A4" s="2"/>
      <c r="B4" s="53" t="s">
        <v>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7" ht="15.75" customHeight="1" x14ac:dyDescent="0.25">
      <c r="A5" s="2"/>
      <c r="B5" s="54" t="s">
        <v>3</v>
      </c>
      <c r="C5" s="54"/>
      <c r="D5" s="54"/>
      <c r="E5" s="54"/>
      <c r="F5" s="2"/>
      <c r="G5" s="2"/>
      <c r="H5" s="2"/>
      <c r="I5" s="2"/>
      <c r="J5" s="2"/>
      <c r="K5" s="2"/>
      <c r="L5" s="2"/>
      <c r="M5" s="2"/>
      <c r="N5" s="5"/>
      <c r="O5" s="2"/>
      <c r="P5" s="2"/>
      <c r="Q5" s="31"/>
    </row>
    <row r="6" spans="1:17" ht="15.75" x14ac:dyDescent="0.25">
      <c r="A6" s="2"/>
      <c r="B6" s="5" t="s">
        <v>0</v>
      </c>
      <c r="C6" s="50" t="s">
        <v>4</v>
      </c>
      <c r="D6" s="51"/>
      <c r="E6" s="52"/>
      <c r="F6" s="50" t="s">
        <v>5</v>
      </c>
      <c r="G6" s="51"/>
      <c r="H6" s="52"/>
      <c r="I6" s="50" t="s">
        <v>6</v>
      </c>
      <c r="J6" s="51"/>
      <c r="K6" s="52"/>
      <c r="L6" s="6" t="s">
        <v>7</v>
      </c>
      <c r="M6" s="5" t="s">
        <v>0</v>
      </c>
      <c r="N6" s="5"/>
      <c r="O6" s="2" t="s">
        <v>0</v>
      </c>
      <c r="P6" s="2"/>
      <c r="Q6" s="32"/>
    </row>
    <row r="7" spans="1:17" ht="15.75" x14ac:dyDescent="0.25">
      <c r="A7" s="2"/>
      <c r="B7" s="7" t="s">
        <v>8</v>
      </c>
      <c r="C7" s="7">
        <v>2024</v>
      </c>
      <c r="D7" s="7">
        <v>2024</v>
      </c>
      <c r="E7" s="7">
        <v>2024</v>
      </c>
      <c r="F7" s="7">
        <v>2025</v>
      </c>
      <c r="G7" s="7">
        <v>2025</v>
      </c>
      <c r="H7" s="7">
        <v>2025</v>
      </c>
      <c r="I7" s="7">
        <v>2025</v>
      </c>
      <c r="J7" s="7">
        <v>2025</v>
      </c>
      <c r="K7" s="7">
        <v>2025</v>
      </c>
      <c r="L7" s="7">
        <v>2025</v>
      </c>
      <c r="M7" s="8" t="s">
        <v>42</v>
      </c>
      <c r="N7" s="9"/>
      <c r="O7" s="10" t="s">
        <v>9</v>
      </c>
      <c r="P7" s="5"/>
      <c r="Q7" s="33" t="s">
        <v>11</v>
      </c>
    </row>
    <row r="8" spans="1:17" ht="15.75" x14ac:dyDescent="0.25">
      <c r="A8" s="2"/>
      <c r="B8" s="7" t="s">
        <v>12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  <c r="K8" s="7" t="s">
        <v>21</v>
      </c>
      <c r="L8" s="7" t="s">
        <v>22</v>
      </c>
      <c r="M8" s="8" t="s">
        <v>23</v>
      </c>
      <c r="N8" s="9"/>
      <c r="O8" s="10" t="s">
        <v>23</v>
      </c>
      <c r="P8" s="5"/>
      <c r="Q8" s="33" t="s">
        <v>24</v>
      </c>
    </row>
    <row r="9" spans="1:17" ht="15.75" x14ac:dyDescent="0.25">
      <c r="A9" s="2"/>
      <c r="B9" s="5" t="s">
        <v>0</v>
      </c>
      <c r="C9" s="9"/>
      <c r="D9" s="9"/>
      <c r="E9" s="9"/>
      <c r="F9" s="9"/>
      <c r="G9" s="9"/>
      <c r="H9" s="9"/>
      <c r="I9" s="11"/>
      <c r="J9" s="11"/>
      <c r="K9" s="12"/>
      <c r="L9" s="11"/>
      <c r="M9" s="9"/>
      <c r="N9" s="5"/>
      <c r="O9" s="5"/>
      <c r="P9" s="5"/>
      <c r="Q9" s="32"/>
    </row>
    <row r="10" spans="1:17" ht="15.75" x14ac:dyDescent="0.25">
      <c r="A10" s="2"/>
      <c r="B10" s="5" t="s">
        <v>25</v>
      </c>
      <c r="C10" s="5">
        <v>1</v>
      </c>
      <c r="D10" s="5">
        <v>2</v>
      </c>
      <c r="E10" s="5">
        <v>2</v>
      </c>
      <c r="F10" s="5">
        <v>3</v>
      </c>
      <c r="G10" s="5">
        <v>0</v>
      </c>
      <c r="H10" s="5">
        <v>1</v>
      </c>
      <c r="I10" s="5">
        <v>1</v>
      </c>
      <c r="J10" s="5">
        <v>2</v>
      </c>
      <c r="K10" s="5">
        <v>5</v>
      </c>
      <c r="L10" s="5">
        <v>3</v>
      </c>
      <c r="M10" s="13">
        <f>SUM(C10:L10)</f>
        <v>20</v>
      </c>
      <c r="N10" s="5"/>
      <c r="O10" s="13">
        <v>18</v>
      </c>
      <c r="P10" s="5"/>
      <c r="Q10" s="28">
        <f>(M10-O10)/O10</f>
        <v>0.1111111111111111</v>
      </c>
    </row>
    <row r="11" spans="1:17" ht="15.75" x14ac:dyDescent="0.25">
      <c r="A11" s="2"/>
      <c r="B11" s="15" t="s">
        <v>26</v>
      </c>
      <c r="C11" s="16">
        <v>0</v>
      </c>
      <c r="D11" s="16">
        <v>1</v>
      </c>
      <c r="E11" s="16">
        <v>1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1</v>
      </c>
      <c r="L11" s="16">
        <v>0</v>
      </c>
      <c r="M11" s="17">
        <f>SUM(C11:L11)</f>
        <v>3</v>
      </c>
      <c r="N11" s="5"/>
      <c r="O11" s="18">
        <v>4</v>
      </c>
      <c r="P11" s="5"/>
      <c r="Q11" s="28">
        <f>(M11-O11)/O11</f>
        <v>-0.25</v>
      </c>
    </row>
    <row r="12" spans="1:17" ht="16.5" thickBot="1" x14ac:dyDescent="0.3">
      <c r="A12" s="2"/>
      <c r="B12" s="5" t="s">
        <v>0</v>
      </c>
      <c r="C12" s="12"/>
      <c r="D12" s="12"/>
      <c r="E12" s="12"/>
      <c r="F12" s="5"/>
      <c r="G12" s="5"/>
      <c r="H12" s="5"/>
      <c r="I12" s="5"/>
      <c r="J12" s="5"/>
      <c r="K12" s="5"/>
      <c r="L12" s="12"/>
      <c r="M12" s="5"/>
      <c r="N12" s="5"/>
      <c r="O12" s="5"/>
      <c r="P12" s="5"/>
      <c r="Q12" s="34"/>
    </row>
    <row r="13" spans="1:17" ht="15.75" x14ac:dyDescent="0.25">
      <c r="A13" s="2"/>
      <c r="B13" s="5" t="s">
        <v>27</v>
      </c>
      <c r="C13" s="5">
        <v>3</v>
      </c>
      <c r="D13" s="5">
        <v>1</v>
      </c>
      <c r="E13" s="5">
        <v>1</v>
      </c>
      <c r="F13" s="5">
        <v>0</v>
      </c>
      <c r="G13" s="5">
        <v>1</v>
      </c>
      <c r="H13" s="5">
        <v>0</v>
      </c>
      <c r="I13" s="5">
        <v>3</v>
      </c>
      <c r="J13" s="5">
        <v>0</v>
      </c>
      <c r="K13" s="5">
        <v>1</v>
      </c>
      <c r="L13" s="5">
        <v>0</v>
      </c>
      <c r="M13" s="13">
        <f>SUM(C13:L13)</f>
        <v>10</v>
      </c>
      <c r="N13" s="5"/>
      <c r="O13" s="13">
        <v>10</v>
      </c>
      <c r="P13" s="5"/>
      <c r="Q13" s="35">
        <f>(M13-O13)/O13</f>
        <v>0</v>
      </c>
    </row>
    <row r="14" spans="1:17" ht="15.75" x14ac:dyDescent="0.25">
      <c r="A14" s="2"/>
      <c r="B14" s="15" t="s">
        <v>26</v>
      </c>
      <c r="C14" s="16">
        <v>4</v>
      </c>
      <c r="D14" s="16">
        <v>0</v>
      </c>
      <c r="E14" s="16">
        <v>0</v>
      </c>
      <c r="F14" s="16">
        <v>0</v>
      </c>
      <c r="G14" s="16">
        <v>1</v>
      </c>
      <c r="H14" s="16">
        <v>0</v>
      </c>
      <c r="I14" s="16">
        <v>0</v>
      </c>
      <c r="J14" s="16">
        <v>0</v>
      </c>
      <c r="K14" s="16">
        <v>0</v>
      </c>
      <c r="L14" s="16">
        <v>1</v>
      </c>
      <c r="M14" s="17">
        <f>SUM(C14:L14)</f>
        <v>6</v>
      </c>
      <c r="N14" s="5"/>
      <c r="O14" s="18">
        <v>3</v>
      </c>
      <c r="P14" s="5"/>
      <c r="Q14" s="36">
        <f>(M14-O14)/O14</f>
        <v>1</v>
      </c>
    </row>
    <row r="15" spans="1:17" ht="16.5" thickBot="1" x14ac:dyDescent="0.3">
      <c r="A15" s="2"/>
      <c r="B15" s="5" t="s">
        <v>0</v>
      </c>
      <c r="C15" s="12"/>
      <c r="D15" s="12"/>
      <c r="E15" s="12"/>
      <c r="F15" s="5"/>
      <c r="G15" s="5"/>
      <c r="H15" s="5"/>
      <c r="I15" s="5"/>
      <c r="J15" s="5"/>
      <c r="K15" s="5"/>
      <c r="L15" s="12"/>
      <c r="M15" s="19"/>
      <c r="N15" s="5"/>
      <c r="O15" s="19"/>
      <c r="P15" s="5"/>
      <c r="Q15" s="34"/>
    </row>
    <row r="16" spans="1:17" ht="15.75" x14ac:dyDescent="0.25">
      <c r="A16" s="2"/>
      <c r="B16" s="5" t="s">
        <v>28</v>
      </c>
      <c r="C16" s="5">
        <v>3</v>
      </c>
      <c r="D16" s="5">
        <v>1</v>
      </c>
      <c r="E16" s="5">
        <v>1</v>
      </c>
      <c r="F16" s="5">
        <v>1</v>
      </c>
      <c r="G16" s="5">
        <v>1</v>
      </c>
      <c r="H16" s="5">
        <v>4</v>
      </c>
      <c r="I16" s="5">
        <v>5</v>
      </c>
      <c r="J16" s="5">
        <v>2</v>
      </c>
      <c r="K16" s="5">
        <v>6</v>
      </c>
      <c r="L16" s="5">
        <v>11</v>
      </c>
      <c r="M16" s="13">
        <f>SUM(C16:L16)</f>
        <v>35</v>
      </c>
      <c r="N16" s="5"/>
      <c r="O16" s="13">
        <v>25</v>
      </c>
      <c r="P16" s="5"/>
      <c r="Q16" s="35">
        <f>(M16-O16)/O16</f>
        <v>0.4</v>
      </c>
    </row>
    <row r="17" spans="1:17" ht="15.75" x14ac:dyDescent="0.25">
      <c r="A17" s="2"/>
      <c r="B17" s="15" t="s">
        <v>26</v>
      </c>
      <c r="C17" s="16">
        <v>1</v>
      </c>
      <c r="D17" s="16">
        <v>1</v>
      </c>
      <c r="E17" s="16">
        <v>0</v>
      </c>
      <c r="F17" s="16">
        <v>0</v>
      </c>
      <c r="G17" s="16">
        <v>0</v>
      </c>
      <c r="H17" s="16">
        <v>1</v>
      </c>
      <c r="I17" s="16">
        <v>2</v>
      </c>
      <c r="J17" s="16">
        <v>1</v>
      </c>
      <c r="K17" s="16">
        <v>0</v>
      </c>
      <c r="L17" s="16">
        <v>0</v>
      </c>
      <c r="M17" s="17">
        <f>SUM(C17:L17)</f>
        <v>6</v>
      </c>
      <c r="N17" s="5"/>
      <c r="O17" s="18">
        <v>5</v>
      </c>
      <c r="P17" s="5"/>
      <c r="Q17" s="36">
        <f>(M17-O17)/O17</f>
        <v>0.2</v>
      </c>
    </row>
    <row r="18" spans="1:17" ht="16.5" thickBot="1" x14ac:dyDescent="0.3">
      <c r="A18" s="2"/>
      <c r="B18" s="5" t="s">
        <v>0</v>
      </c>
      <c r="C18" s="12"/>
      <c r="D18" s="12"/>
      <c r="E18" s="12"/>
      <c r="F18" s="5"/>
      <c r="G18" s="5"/>
      <c r="H18" s="5"/>
      <c r="I18" s="5"/>
      <c r="J18" s="5"/>
      <c r="K18" s="5"/>
      <c r="L18" s="12"/>
      <c r="M18" s="5"/>
      <c r="N18" s="5"/>
      <c r="O18" s="5"/>
      <c r="P18" s="5"/>
      <c r="Q18" s="34"/>
    </row>
    <row r="19" spans="1:17" ht="15.75" x14ac:dyDescent="0.25">
      <c r="A19" s="2"/>
      <c r="B19" s="5" t="s">
        <v>29</v>
      </c>
      <c r="C19" s="5">
        <v>2</v>
      </c>
      <c r="D19" s="5">
        <v>11</v>
      </c>
      <c r="E19" s="5">
        <v>10</v>
      </c>
      <c r="F19" s="5">
        <v>14</v>
      </c>
      <c r="G19" s="5">
        <v>11</v>
      </c>
      <c r="H19" s="5">
        <v>7</v>
      </c>
      <c r="I19" s="5">
        <v>13</v>
      </c>
      <c r="J19" s="5">
        <v>5</v>
      </c>
      <c r="K19" s="5">
        <v>14</v>
      </c>
      <c r="L19" s="5">
        <v>8</v>
      </c>
      <c r="M19" s="13">
        <f>SUM(C19:L19)</f>
        <v>95</v>
      </c>
      <c r="N19" s="5"/>
      <c r="O19" s="13">
        <v>107</v>
      </c>
      <c r="P19" s="5"/>
      <c r="Q19" s="35">
        <f>(M19-O19)/O19</f>
        <v>-0.11214953271028037</v>
      </c>
    </row>
    <row r="20" spans="1:17" ht="15.75" x14ac:dyDescent="0.25">
      <c r="A20" s="2"/>
      <c r="B20" s="15" t="s">
        <v>26</v>
      </c>
      <c r="C20" s="16">
        <v>3</v>
      </c>
      <c r="D20" s="16">
        <v>5</v>
      </c>
      <c r="E20" s="16">
        <v>9</v>
      </c>
      <c r="F20" s="16">
        <v>12</v>
      </c>
      <c r="G20" s="16">
        <v>11</v>
      </c>
      <c r="H20" s="16">
        <v>3</v>
      </c>
      <c r="I20" s="16">
        <v>6</v>
      </c>
      <c r="J20" s="16">
        <v>2</v>
      </c>
      <c r="K20" s="16">
        <v>2</v>
      </c>
      <c r="L20" s="16">
        <v>3</v>
      </c>
      <c r="M20" s="17">
        <f>SUM(C20:L20)</f>
        <v>56</v>
      </c>
      <c r="N20" s="5"/>
      <c r="O20" s="18">
        <v>55</v>
      </c>
      <c r="P20" s="5"/>
      <c r="Q20" s="35">
        <f>(M20-O20)/O20</f>
        <v>1.8181818181818181E-2</v>
      </c>
    </row>
    <row r="21" spans="1:17" ht="15.75" x14ac:dyDescent="0.25">
      <c r="A21" s="2"/>
      <c r="B21" s="5" t="s">
        <v>0</v>
      </c>
      <c r="C21" s="12"/>
      <c r="D21" s="12"/>
      <c r="E21" s="12"/>
      <c r="F21" s="5"/>
      <c r="G21" s="5"/>
      <c r="H21" s="5"/>
      <c r="I21" s="5"/>
      <c r="J21" s="5"/>
      <c r="K21" s="5"/>
      <c r="L21" s="12"/>
      <c r="M21" s="5"/>
      <c r="N21" s="5"/>
      <c r="O21" s="5"/>
      <c r="P21" s="5"/>
      <c r="Q21" s="32"/>
    </row>
    <row r="22" spans="1:17" ht="15.75" x14ac:dyDescent="0.25">
      <c r="A22" s="2"/>
      <c r="B22" s="5" t="s">
        <v>30</v>
      </c>
      <c r="C22" s="5">
        <v>16</v>
      </c>
      <c r="D22" s="5">
        <v>9</v>
      </c>
      <c r="E22" s="5">
        <v>13</v>
      </c>
      <c r="F22" s="5">
        <v>10</v>
      </c>
      <c r="G22" s="5">
        <v>10</v>
      </c>
      <c r="H22" s="5">
        <v>26</v>
      </c>
      <c r="I22" s="5">
        <v>28</v>
      </c>
      <c r="J22" s="5">
        <v>15</v>
      </c>
      <c r="K22" s="5">
        <v>13</v>
      </c>
      <c r="L22" s="5">
        <v>46</v>
      </c>
      <c r="M22" s="13">
        <f>SUM(C22:L22)</f>
        <v>186</v>
      </c>
      <c r="N22" s="5"/>
      <c r="O22" s="13">
        <v>167</v>
      </c>
      <c r="P22" s="5"/>
      <c r="Q22" s="28">
        <f>(M22-O22)/O22</f>
        <v>0.11377245508982035</v>
      </c>
    </row>
    <row r="23" spans="1:17" ht="15.75" x14ac:dyDescent="0.25">
      <c r="A23" s="2"/>
      <c r="B23" s="15" t="s">
        <v>26</v>
      </c>
      <c r="C23" s="16">
        <v>0</v>
      </c>
      <c r="D23" s="16">
        <v>0</v>
      </c>
      <c r="E23" s="16">
        <v>2</v>
      </c>
      <c r="F23" s="16">
        <v>1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3</v>
      </c>
      <c r="M23" s="17">
        <f>SUM(C23:L23)</f>
        <v>9</v>
      </c>
      <c r="N23" s="5"/>
      <c r="O23" s="18">
        <v>12</v>
      </c>
      <c r="P23" s="5"/>
      <c r="Q23" s="28">
        <f>(M23-O23)/O23</f>
        <v>-0.25</v>
      </c>
    </row>
    <row r="24" spans="1:17" ht="15.75" x14ac:dyDescent="0.25">
      <c r="A24" s="2"/>
      <c r="B24" s="5" t="s">
        <v>0</v>
      </c>
      <c r="C24" s="12"/>
      <c r="D24" s="12"/>
      <c r="E24" s="12"/>
      <c r="F24" s="5"/>
      <c r="G24" s="5"/>
      <c r="H24" s="5"/>
      <c r="I24" s="5"/>
      <c r="J24" s="5"/>
      <c r="K24" s="5"/>
      <c r="L24" s="12"/>
      <c r="M24" s="5"/>
      <c r="N24" s="5"/>
      <c r="O24" s="5"/>
      <c r="P24" s="5"/>
      <c r="Q24" s="37"/>
    </row>
    <row r="25" spans="1:17" ht="15.75" x14ac:dyDescent="0.25">
      <c r="A25" s="2"/>
      <c r="B25" s="5" t="s">
        <v>31</v>
      </c>
      <c r="C25" s="5">
        <v>8</v>
      </c>
      <c r="D25" s="5">
        <v>5</v>
      </c>
      <c r="E25" s="5">
        <v>6</v>
      </c>
      <c r="F25" s="5">
        <v>6</v>
      </c>
      <c r="G25" s="5">
        <v>6</v>
      </c>
      <c r="H25" s="5">
        <v>9</v>
      </c>
      <c r="I25" s="5">
        <v>6</v>
      </c>
      <c r="J25" s="5">
        <v>7</v>
      </c>
      <c r="K25" s="5">
        <v>5</v>
      </c>
      <c r="L25" s="5">
        <v>5</v>
      </c>
      <c r="M25" s="13">
        <f>SUM(C25:L25)</f>
        <v>63</v>
      </c>
      <c r="N25" s="5"/>
      <c r="O25" s="13">
        <v>66</v>
      </c>
      <c r="P25" s="5"/>
      <c r="Q25" s="35">
        <f>(M25-O25)/O25</f>
        <v>-4.5454545454545456E-2</v>
      </c>
    </row>
    <row r="26" spans="1:17" ht="15.75" x14ac:dyDescent="0.25">
      <c r="A26" s="2"/>
      <c r="B26" s="15" t="s">
        <v>26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1</v>
      </c>
      <c r="J26" s="16">
        <v>2</v>
      </c>
      <c r="K26" s="16">
        <v>0</v>
      </c>
      <c r="L26" s="16">
        <v>3</v>
      </c>
      <c r="M26" s="17">
        <f>SUM(C26:L26)</f>
        <v>6</v>
      </c>
      <c r="N26" s="5"/>
      <c r="O26" s="18">
        <v>8</v>
      </c>
      <c r="P26" s="5"/>
      <c r="Q26" s="36">
        <f>(M26-O26)/O26</f>
        <v>-0.25</v>
      </c>
    </row>
    <row r="27" spans="1:17" ht="16.5" thickBot="1" x14ac:dyDescent="0.3">
      <c r="A27" s="2"/>
      <c r="B27" s="5" t="s">
        <v>0</v>
      </c>
      <c r="C27" s="12"/>
      <c r="D27" s="12"/>
      <c r="E27" s="12"/>
      <c r="F27" s="5"/>
      <c r="G27" s="5"/>
      <c r="H27" s="5"/>
      <c r="I27" s="5"/>
      <c r="J27" s="5"/>
      <c r="K27" s="5"/>
      <c r="L27" s="12"/>
      <c r="M27" s="5"/>
      <c r="N27" s="5"/>
      <c r="O27" s="5"/>
      <c r="P27" s="5"/>
      <c r="Q27" s="34"/>
    </row>
    <row r="28" spans="1:17" ht="15.75" x14ac:dyDescent="0.25">
      <c r="A28" s="2"/>
      <c r="B28" s="5" t="s">
        <v>32</v>
      </c>
      <c r="C28" s="5">
        <v>3</v>
      </c>
      <c r="D28" s="5">
        <v>4</v>
      </c>
      <c r="E28" s="5">
        <v>11</v>
      </c>
      <c r="F28" s="5">
        <v>6</v>
      </c>
      <c r="G28" s="5">
        <v>5</v>
      </c>
      <c r="H28" s="5">
        <v>5</v>
      </c>
      <c r="I28" s="5">
        <v>6</v>
      </c>
      <c r="J28" s="5">
        <v>6</v>
      </c>
      <c r="K28" s="5">
        <v>4</v>
      </c>
      <c r="L28" s="5">
        <v>7</v>
      </c>
      <c r="M28" s="13">
        <f>SUM(C28:L28)</f>
        <v>57</v>
      </c>
      <c r="N28" s="5"/>
      <c r="O28" s="13">
        <v>44</v>
      </c>
      <c r="P28" s="5"/>
      <c r="Q28" s="35">
        <f>(M28-O28)/O28</f>
        <v>0.29545454545454547</v>
      </c>
    </row>
    <row r="29" spans="1:17" ht="15.75" x14ac:dyDescent="0.25">
      <c r="A29" s="2"/>
      <c r="B29" s="15" t="s">
        <v>26</v>
      </c>
      <c r="C29" s="16">
        <v>0</v>
      </c>
      <c r="D29" s="16">
        <v>0</v>
      </c>
      <c r="E29" s="16">
        <v>1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7">
        <f>SUM(C29:L29)</f>
        <v>2</v>
      </c>
      <c r="N29" s="5"/>
      <c r="O29" s="18">
        <v>6</v>
      </c>
      <c r="P29" s="5"/>
      <c r="Q29" s="36">
        <f>(M29-O29)/O29</f>
        <v>-0.66666666666666663</v>
      </c>
    </row>
    <row r="30" spans="1:17" ht="15.75" x14ac:dyDescent="0.25">
      <c r="A30" s="2"/>
      <c r="B30" s="5" t="s">
        <v>0</v>
      </c>
      <c r="C30" s="12"/>
      <c r="D30" s="12"/>
      <c r="E30" s="12"/>
      <c r="F30" s="5"/>
      <c r="G30" s="5"/>
      <c r="H30" s="5"/>
      <c r="I30" s="5"/>
      <c r="J30" s="5"/>
      <c r="K30" s="5"/>
      <c r="L30" s="12"/>
      <c r="M30" s="5"/>
      <c r="N30" s="5"/>
      <c r="O30" s="5"/>
      <c r="P30" s="5"/>
      <c r="Q30" s="37"/>
    </row>
    <row r="31" spans="1:17" ht="15.75" x14ac:dyDescent="0.25">
      <c r="A31" s="2"/>
      <c r="B31" s="5" t="s">
        <v>33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13">
        <f>SUM(C31:L31)</f>
        <v>1</v>
      </c>
      <c r="N31" s="5"/>
      <c r="O31" s="13">
        <v>6</v>
      </c>
      <c r="P31" s="5"/>
      <c r="Q31" s="35">
        <f>(M31-O31)/O31</f>
        <v>-0.83333333333333337</v>
      </c>
    </row>
    <row r="32" spans="1:17" ht="15.75" x14ac:dyDescent="0.25">
      <c r="A32" s="2"/>
      <c r="B32" s="15" t="s">
        <v>26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7">
        <f>SUM(C32:L32)</f>
        <v>0</v>
      </c>
      <c r="N32" s="5"/>
      <c r="O32" s="18">
        <v>1</v>
      </c>
      <c r="P32" s="5"/>
      <c r="Q32" s="36">
        <f>(M32-O32)/O32</f>
        <v>-1</v>
      </c>
    </row>
    <row r="33" spans="1:17" ht="15.75" x14ac:dyDescent="0.25">
      <c r="A33" s="2"/>
      <c r="B33" s="5"/>
      <c r="C33" s="5"/>
      <c r="D33" s="5"/>
      <c r="E33" s="5"/>
      <c r="F33" s="5"/>
      <c r="G33" s="5"/>
      <c r="H33" s="5"/>
      <c r="I33" s="21"/>
      <c r="J33" s="21"/>
      <c r="K33" s="12"/>
      <c r="L33" s="21"/>
      <c r="M33" s="5"/>
      <c r="N33" s="5"/>
      <c r="O33" s="5"/>
      <c r="P33" s="5"/>
      <c r="Q33" s="37"/>
    </row>
    <row r="34" spans="1:17" ht="15.75" x14ac:dyDescent="0.25">
      <c r="A34" s="2"/>
      <c r="B34" s="14" t="s">
        <v>34</v>
      </c>
      <c r="C34" s="14">
        <f>SUM(C31+C28+C25+C22+C19+C16+C13+C10)</f>
        <v>36</v>
      </c>
      <c r="D34" s="14">
        <f t="shared" ref="D34:L35" si="0">SUM(D31+D28+D25+D22+D19+D16+D13+D10)</f>
        <v>33</v>
      </c>
      <c r="E34" s="14">
        <f t="shared" si="0"/>
        <v>44</v>
      </c>
      <c r="F34" s="14">
        <f t="shared" si="0"/>
        <v>40</v>
      </c>
      <c r="G34" s="14">
        <f t="shared" si="0"/>
        <v>34</v>
      </c>
      <c r="H34" s="14">
        <f t="shared" si="0"/>
        <v>52</v>
      </c>
      <c r="I34" s="14">
        <f>SUM(I31+I28+I25+I22+I19+I16+I13+I10)</f>
        <v>62</v>
      </c>
      <c r="J34" s="14">
        <f t="shared" si="0"/>
        <v>37</v>
      </c>
      <c r="K34" s="14">
        <f t="shared" si="0"/>
        <v>48</v>
      </c>
      <c r="L34" s="14">
        <f t="shared" si="0"/>
        <v>81</v>
      </c>
      <c r="M34" s="14">
        <f t="shared" ref="M34:O35" si="1">SUM(M10+M13+M16+M19+M22+M25+M28+M31)</f>
        <v>467</v>
      </c>
      <c r="N34" s="5"/>
      <c r="O34" s="14">
        <f t="shared" si="1"/>
        <v>443</v>
      </c>
      <c r="P34" s="5"/>
      <c r="Q34" s="35">
        <f>(M34-O34)/O34</f>
        <v>5.4176072234762979E-2</v>
      </c>
    </row>
    <row r="35" spans="1:17" ht="15.75" x14ac:dyDescent="0.25">
      <c r="A35" s="2"/>
      <c r="B35" s="22" t="s">
        <v>35</v>
      </c>
      <c r="C35" s="14">
        <f>SUM(C32+C29+C26+C23+C20+C17+C14+C11)</f>
        <v>8</v>
      </c>
      <c r="D35" s="14">
        <f t="shared" si="0"/>
        <v>7</v>
      </c>
      <c r="E35" s="14">
        <f t="shared" si="0"/>
        <v>13</v>
      </c>
      <c r="F35" s="14">
        <f t="shared" si="0"/>
        <v>13</v>
      </c>
      <c r="G35" s="14">
        <f t="shared" si="0"/>
        <v>13</v>
      </c>
      <c r="H35" s="14">
        <f t="shared" si="0"/>
        <v>5</v>
      </c>
      <c r="I35" s="14">
        <f t="shared" si="0"/>
        <v>9</v>
      </c>
      <c r="J35" s="14">
        <f t="shared" si="0"/>
        <v>6</v>
      </c>
      <c r="K35" s="14">
        <f t="shared" si="0"/>
        <v>4</v>
      </c>
      <c r="L35" s="14">
        <f t="shared" si="0"/>
        <v>10</v>
      </c>
      <c r="M35" s="14">
        <f t="shared" si="1"/>
        <v>88</v>
      </c>
      <c r="N35" s="5"/>
      <c r="O35" s="14">
        <f t="shared" si="1"/>
        <v>94</v>
      </c>
      <c r="P35" s="5"/>
      <c r="Q35" s="28">
        <f>(M35-O35)/O35</f>
        <v>-6.3829787234042548E-2</v>
      </c>
    </row>
    <row r="36" spans="1:17" ht="15.75" x14ac:dyDescent="0.25">
      <c r="A36" s="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38"/>
    </row>
    <row r="37" spans="1:17" ht="15.75" x14ac:dyDescent="0.25">
      <c r="A37" s="2"/>
      <c r="B37" s="24"/>
      <c r="C37" s="24"/>
      <c r="D37" s="24"/>
      <c r="E37" s="24"/>
      <c r="F37" s="24"/>
      <c r="G37" s="24"/>
      <c r="H37" s="25"/>
      <c r="I37" s="25"/>
      <c r="J37" s="25"/>
      <c r="K37" s="25"/>
      <c r="L37" s="23"/>
      <c r="M37" s="23"/>
      <c r="N37" s="23"/>
      <c r="O37" s="23"/>
      <c r="P37" s="23"/>
      <c r="Q37" s="38"/>
    </row>
    <row r="38" spans="1:17" ht="15.75" x14ac:dyDescent="0.25">
      <c r="A38" s="2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32"/>
    </row>
    <row r="39" spans="1:17" ht="15.75" x14ac:dyDescent="0.25">
      <c r="A39" s="2"/>
      <c r="B39" s="53" t="s">
        <v>1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</row>
    <row r="40" spans="1:17" ht="15.75" x14ac:dyDescent="0.25">
      <c r="A40" s="2"/>
      <c r="B40" s="53" t="s">
        <v>41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</row>
    <row r="41" spans="1:17" ht="15.75" x14ac:dyDescent="0.25">
      <c r="A41" s="2"/>
      <c r="B41" s="53" t="s">
        <v>0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</row>
    <row r="42" spans="1:17" ht="15.75" x14ac:dyDescent="0.25">
      <c r="A42" s="2"/>
      <c r="B42" s="49" t="s">
        <v>36</v>
      </c>
      <c r="C42" s="49"/>
      <c r="D42" s="49"/>
      <c r="E42" s="49"/>
      <c r="F42" s="2"/>
      <c r="G42" s="2"/>
      <c r="H42" s="2"/>
      <c r="I42" s="2"/>
      <c r="J42" s="2"/>
      <c r="K42" s="2"/>
      <c r="L42" s="2"/>
      <c r="M42" s="2"/>
      <c r="N42" s="5"/>
      <c r="O42" s="2"/>
      <c r="P42" s="2"/>
      <c r="Q42" s="31"/>
    </row>
    <row r="43" spans="1:17" ht="15.75" x14ac:dyDescent="0.25">
      <c r="A43" s="2"/>
      <c r="B43" s="5" t="s">
        <v>0</v>
      </c>
      <c r="C43" s="50" t="s">
        <v>4</v>
      </c>
      <c r="D43" s="51"/>
      <c r="E43" s="52"/>
      <c r="F43" s="50" t="s">
        <v>5</v>
      </c>
      <c r="G43" s="51"/>
      <c r="H43" s="52"/>
      <c r="I43" s="50" t="s">
        <v>6</v>
      </c>
      <c r="J43" s="51"/>
      <c r="K43" s="52"/>
      <c r="L43" s="6" t="s">
        <v>7</v>
      </c>
      <c r="M43" s="5" t="s">
        <v>0</v>
      </c>
      <c r="N43" s="5"/>
      <c r="O43" s="2" t="s">
        <v>0</v>
      </c>
      <c r="P43" s="2"/>
      <c r="Q43" s="32"/>
    </row>
    <row r="44" spans="1:17" ht="15.75" x14ac:dyDescent="0.25">
      <c r="A44" s="2"/>
      <c r="B44" s="7" t="s">
        <v>8</v>
      </c>
      <c r="C44" s="7">
        <v>2024</v>
      </c>
      <c r="D44" s="7">
        <v>2024</v>
      </c>
      <c r="E44" s="7">
        <v>2024</v>
      </c>
      <c r="F44" s="7">
        <v>2025</v>
      </c>
      <c r="G44" s="7">
        <v>2025</v>
      </c>
      <c r="H44" s="7">
        <v>2025</v>
      </c>
      <c r="I44" s="7">
        <v>2025</v>
      </c>
      <c r="J44" s="7">
        <v>2025</v>
      </c>
      <c r="K44" s="7">
        <v>2025</v>
      </c>
      <c r="L44" s="7">
        <v>2025</v>
      </c>
      <c r="M44" s="8" t="s">
        <v>42</v>
      </c>
      <c r="N44" s="9"/>
      <c r="O44" s="10" t="s">
        <v>9</v>
      </c>
      <c r="P44" s="5"/>
      <c r="Q44" s="33" t="s">
        <v>37</v>
      </c>
    </row>
    <row r="45" spans="1:17" ht="15.75" x14ac:dyDescent="0.25">
      <c r="A45" s="2"/>
      <c r="B45" s="7" t="s">
        <v>12</v>
      </c>
      <c r="C45" s="7" t="s">
        <v>13</v>
      </c>
      <c r="D45" s="7" t="s">
        <v>14</v>
      </c>
      <c r="E45" s="7" t="s">
        <v>15</v>
      </c>
      <c r="F45" s="7" t="s">
        <v>16</v>
      </c>
      <c r="G45" s="7" t="s">
        <v>17</v>
      </c>
      <c r="H45" s="7" t="s">
        <v>18</v>
      </c>
      <c r="I45" s="7" t="s">
        <v>19</v>
      </c>
      <c r="J45" s="7" t="s">
        <v>20</v>
      </c>
      <c r="K45" s="7" t="s">
        <v>21</v>
      </c>
      <c r="L45" s="7" t="s">
        <v>22</v>
      </c>
      <c r="M45" s="8" t="s">
        <v>23</v>
      </c>
      <c r="N45" s="9"/>
      <c r="O45" s="10" t="s">
        <v>23</v>
      </c>
      <c r="P45" s="5"/>
      <c r="Q45" s="33" t="s">
        <v>24</v>
      </c>
    </row>
    <row r="46" spans="1:17" ht="15.75" x14ac:dyDescent="0.25">
      <c r="A46" s="2"/>
      <c r="B46" s="5" t="s">
        <v>0</v>
      </c>
      <c r="C46" s="9">
        <v>1</v>
      </c>
      <c r="D46" s="9"/>
      <c r="E46" s="9"/>
      <c r="F46" s="9"/>
      <c r="G46" s="9"/>
      <c r="H46" s="9"/>
      <c r="I46" s="11"/>
      <c r="J46" s="11"/>
      <c r="K46" s="12"/>
      <c r="L46" s="11"/>
      <c r="M46" s="9"/>
      <c r="N46" s="5"/>
      <c r="O46" s="5"/>
      <c r="P46" s="5"/>
      <c r="Q46" s="32"/>
    </row>
    <row r="47" spans="1:17" ht="15.75" x14ac:dyDescent="0.25">
      <c r="A47" s="2"/>
      <c r="B47" s="5" t="s">
        <v>25</v>
      </c>
      <c r="C47" s="5">
        <v>0</v>
      </c>
      <c r="D47" s="5">
        <v>2</v>
      </c>
      <c r="E47" s="5">
        <v>1</v>
      </c>
      <c r="F47" s="5">
        <v>0</v>
      </c>
      <c r="G47" s="5">
        <v>1</v>
      </c>
      <c r="H47" s="5">
        <v>2</v>
      </c>
      <c r="I47" s="5">
        <v>0</v>
      </c>
      <c r="J47" s="5">
        <v>4</v>
      </c>
      <c r="K47" s="5">
        <v>5</v>
      </c>
      <c r="L47" s="39">
        <v>1</v>
      </c>
      <c r="M47" s="13">
        <f>SUM(C47:L47)</f>
        <v>16</v>
      </c>
      <c r="N47" s="5"/>
      <c r="O47" s="14">
        <v>20</v>
      </c>
      <c r="P47" s="5"/>
      <c r="Q47" s="28">
        <f>(M47-O47)/O47</f>
        <v>-0.2</v>
      </c>
    </row>
    <row r="48" spans="1:17" ht="15.75" x14ac:dyDescent="0.25">
      <c r="A48" s="2"/>
      <c r="B48" s="15" t="s">
        <v>26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40">
        <v>0</v>
      </c>
      <c r="M48" s="26">
        <f>SUM(C48:L48)</f>
        <v>0</v>
      </c>
      <c r="N48" s="5"/>
      <c r="O48" s="18">
        <v>3</v>
      </c>
      <c r="P48" s="5"/>
      <c r="Q48" s="36">
        <f>(M48-O48)/O48</f>
        <v>-1</v>
      </c>
    </row>
    <row r="49" spans="1:17" ht="15.75" x14ac:dyDescent="0.25">
      <c r="A49" s="2"/>
      <c r="B49" s="5" t="s">
        <v>0</v>
      </c>
      <c r="C49" s="12"/>
      <c r="D49" s="12"/>
      <c r="E49" s="12"/>
      <c r="F49" s="5"/>
      <c r="G49" s="5"/>
      <c r="H49" s="5"/>
      <c r="I49" s="5"/>
      <c r="J49" s="5"/>
      <c r="K49" s="5"/>
      <c r="L49" s="41"/>
      <c r="M49" s="5"/>
      <c r="N49" s="5"/>
      <c r="O49" s="5"/>
      <c r="P49" s="5"/>
      <c r="Q49" s="34"/>
    </row>
    <row r="50" spans="1:17" ht="15.75" x14ac:dyDescent="0.25">
      <c r="A50" s="2"/>
      <c r="B50" s="5" t="s">
        <v>27</v>
      </c>
      <c r="C50" s="5">
        <v>0</v>
      </c>
      <c r="D50" s="5">
        <v>2</v>
      </c>
      <c r="E50" s="5">
        <v>1</v>
      </c>
      <c r="F50" s="5">
        <v>2</v>
      </c>
      <c r="G50" s="5">
        <v>0</v>
      </c>
      <c r="H50" s="5">
        <v>1</v>
      </c>
      <c r="I50" s="5">
        <v>0</v>
      </c>
      <c r="J50" s="5">
        <v>1</v>
      </c>
      <c r="K50" s="5">
        <v>1</v>
      </c>
      <c r="L50" s="39">
        <v>2</v>
      </c>
      <c r="M50" s="13">
        <f>SUM(C50:L50)</f>
        <v>10</v>
      </c>
      <c r="N50" s="5"/>
      <c r="O50" s="14">
        <v>11</v>
      </c>
      <c r="P50" s="5"/>
      <c r="Q50" s="35">
        <f>(M50-O50)/O50</f>
        <v>-9.0909090909090912E-2</v>
      </c>
    </row>
    <row r="51" spans="1:17" ht="15.75" x14ac:dyDescent="0.25">
      <c r="A51" s="2"/>
      <c r="B51" s="15" t="s">
        <v>26</v>
      </c>
      <c r="C51" s="16">
        <v>0</v>
      </c>
      <c r="D51" s="16">
        <v>1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40">
        <v>0</v>
      </c>
      <c r="M51" s="26">
        <f>SUM(C51:L51)</f>
        <v>1</v>
      </c>
      <c r="N51" s="5"/>
      <c r="O51" s="18">
        <v>5</v>
      </c>
      <c r="P51" s="5"/>
      <c r="Q51" s="35">
        <f>(M51-O51)/O51</f>
        <v>-0.8</v>
      </c>
    </row>
    <row r="52" spans="1:17" ht="15.75" x14ac:dyDescent="0.25">
      <c r="A52" s="2"/>
      <c r="B52" s="5" t="s">
        <v>0</v>
      </c>
      <c r="C52" s="12"/>
      <c r="D52" s="12"/>
      <c r="E52" s="12"/>
      <c r="F52" s="5"/>
      <c r="G52" s="5"/>
      <c r="H52" s="5"/>
      <c r="I52" s="5"/>
      <c r="J52" s="5"/>
      <c r="K52" s="5"/>
      <c r="L52" s="41"/>
      <c r="M52" s="19"/>
      <c r="N52" s="5"/>
      <c r="O52" s="5"/>
      <c r="P52" s="5"/>
      <c r="Q52" s="34"/>
    </row>
    <row r="53" spans="1:17" ht="15.75" x14ac:dyDescent="0.25">
      <c r="A53" s="2"/>
      <c r="B53" s="5" t="s">
        <v>28</v>
      </c>
      <c r="C53" s="5">
        <v>15</v>
      </c>
      <c r="D53" s="5">
        <v>10</v>
      </c>
      <c r="E53" s="5">
        <v>9</v>
      </c>
      <c r="F53" s="5">
        <v>3</v>
      </c>
      <c r="G53" s="5">
        <v>8</v>
      </c>
      <c r="H53" s="5">
        <v>8</v>
      </c>
      <c r="I53" s="5">
        <v>2</v>
      </c>
      <c r="J53" s="5">
        <v>3</v>
      </c>
      <c r="K53" s="5">
        <v>1</v>
      </c>
      <c r="L53" s="39">
        <v>2</v>
      </c>
      <c r="M53" s="13">
        <f>SUM(C53:L53)</f>
        <v>61</v>
      </c>
      <c r="N53" s="5"/>
      <c r="O53" s="14">
        <v>31</v>
      </c>
      <c r="P53" s="5"/>
      <c r="Q53" s="35">
        <f>(M53-O53)/O53</f>
        <v>0.967741935483871</v>
      </c>
    </row>
    <row r="54" spans="1:17" ht="15.75" x14ac:dyDescent="0.25">
      <c r="A54" s="2"/>
      <c r="B54" s="15" t="s">
        <v>26</v>
      </c>
      <c r="C54" s="16">
        <v>4</v>
      </c>
      <c r="D54" s="16">
        <v>1</v>
      </c>
      <c r="E54" s="16">
        <v>1</v>
      </c>
      <c r="F54" s="16">
        <v>1</v>
      </c>
      <c r="G54" s="16">
        <v>1</v>
      </c>
      <c r="H54" s="16">
        <v>0</v>
      </c>
      <c r="I54" s="16">
        <v>2</v>
      </c>
      <c r="J54" s="16">
        <v>0</v>
      </c>
      <c r="K54" s="16">
        <v>1</v>
      </c>
      <c r="L54" s="40">
        <v>0</v>
      </c>
      <c r="M54" s="26">
        <f>SUM(C54:L54)</f>
        <v>11</v>
      </c>
      <c r="N54" s="5"/>
      <c r="O54" s="18">
        <v>7</v>
      </c>
      <c r="P54" s="5"/>
      <c r="Q54" s="36">
        <f>(M54-O54)/O54</f>
        <v>0.5714285714285714</v>
      </c>
    </row>
    <row r="55" spans="1:17" ht="15.75" x14ac:dyDescent="0.25">
      <c r="A55" s="2"/>
      <c r="B55" s="5" t="s">
        <v>0</v>
      </c>
      <c r="C55" s="12"/>
      <c r="D55" s="12"/>
      <c r="E55" s="12"/>
      <c r="F55" s="5"/>
      <c r="G55" s="5"/>
      <c r="H55" s="5"/>
      <c r="I55" s="5"/>
      <c r="J55" s="5"/>
      <c r="K55" s="5"/>
      <c r="L55" s="41"/>
      <c r="M55" s="5"/>
      <c r="N55" s="5"/>
      <c r="O55" s="5"/>
      <c r="P55" s="5"/>
      <c r="Q55" s="34"/>
    </row>
    <row r="56" spans="1:17" ht="15.75" x14ac:dyDescent="0.25">
      <c r="A56" s="2"/>
      <c r="B56" s="5" t="s">
        <v>29</v>
      </c>
      <c r="C56" s="5">
        <v>17</v>
      </c>
      <c r="D56" s="5">
        <v>19</v>
      </c>
      <c r="E56" s="5">
        <v>13</v>
      </c>
      <c r="F56" s="5">
        <v>8</v>
      </c>
      <c r="G56" s="5">
        <v>6</v>
      </c>
      <c r="H56" s="5">
        <v>10</v>
      </c>
      <c r="I56" s="5">
        <v>5</v>
      </c>
      <c r="J56" s="5">
        <v>9</v>
      </c>
      <c r="K56" s="5">
        <v>9</v>
      </c>
      <c r="L56" s="39">
        <v>13</v>
      </c>
      <c r="M56" s="13">
        <f>SUM(C56:L56)</f>
        <v>109</v>
      </c>
      <c r="N56" s="5"/>
      <c r="O56" s="14">
        <v>130</v>
      </c>
      <c r="P56" s="5"/>
      <c r="Q56" s="35">
        <f>(M56-O56)/O56</f>
        <v>-0.16153846153846155</v>
      </c>
    </row>
    <row r="57" spans="1:17" ht="15.75" x14ac:dyDescent="0.25">
      <c r="A57" s="2"/>
      <c r="B57" s="15" t="s">
        <v>26</v>
      </c>
      <c r="C57" s="16">
        <v>3</v>
      </c>
      <c r="D57" s="16">
        <v>7</v>
      </c>
      <c r="E57" s="16">
        <v>4</v>
      </c>
      <c r="F57" s="16">
        <v>6</v>
      </c>
      <c r="G57" s="16">
        <v>1</v>
      </c>
      <c r="H57" s="16">
        <v>5</v>
      </c>
      <c r="I57" s="16">
        <v>4</v>
      </c>
      <c r="J57" s="16">
        <v>7</v>
      </c>
      <c r="K57" s="16">
        <v>2</v>
      </c>
      <c r="L57" s="40">
        <v>12</v>
      </c>
      <c r="M57" s="26">
        <f>SUM(C57:L57)</f>
        <v>51</v>
      </c>
      <c r="N57" s="5"/>
      <c r="O57" s="18">
        <v>76</v>
      </c>
      <c r="P57" s="5"/>
      <c r="Q57" s="28">
        <f>(M57-O57)/O57</f>
        <v>-0.32894736842105265</v>
      </c>
    </row>
    <row r="58" spans="1:17" ht="15.75" x14ac:dyDescent="0.25">
      <c r="A58" s="2"/>
      <c r="B58" s="5" t="s">
        <v>0</v>
      </c>
      <c r="C58" s="12"/>
      <c r="D58" s="12"/>
      <c r="E58" s="12"/>
      <c r="F58" s="5"/>
      <c r="G58" s="5"/>
      <c r="H58" s="5"/>
      <c r="I58" s="5"/>
      <c r="J58" s="5"/>
      <c r="K58" s="5"/>
      <c r="L58" s="41"/>
      <c r="M58" s="5"/>
      <c r="N58" s="5"/>
      <c r="O58" s="5"/>
      <c r="P58" s="5"/>
      <c r="Q58" s="32"/>
    </row>
    <row r="59" spans="1:17" ht="15.75" x14ac:dyDescent="0.25">
      <c r="A59" s="2"/>
      <c r="B59" s="5" t="s">
        <v>30</v>
      </c>
      <c r="C59" s="5">
        <v>8</v>
      </c>
      <c r="D59" s="5">
        <v>1</v>
      </c>
      <c r="E59" s="5">
        <v>7</v>
      </c>
      <c r="F59" s="5">
        <v>9</v>
      </c>
      <c r="G59" s="5">
        <v>5</v>
      </c>
      <c r="H59" s="5">
        <v>6</v>
      </c>
      <c r="I59" s="5">
        <v>0</v>
      </c>
      <c r="J59" s="5">
        <v>2</v>
      </c>
      <c r="K59" s="5">
        <v>3</v>
      </c>
      <c r="L59" s="39">
        <v>2</v>
      </c>
      <c r="M59" s="13">
        <f>SUM(C59:L59)</f>
        <v>43</v>
      </c>
      <c r="N59" s="5"/>
      <c r="O59" s="14">
        <v>70</v>
      </c>
      <c r="P59" s="5"/>
      <c r="Q59" s="28">
        <f>(M59-O59)/O59</f>
        <v>-0.38571428571428573</v>
      </c>
    </row>
    <row r="60" spans="1:17" ht="15.75" x14ac:dyDescent="0.25">
      <c r="A60" s="2"/>
      <c r="B60" s="15" t="s">
        <v>26</v>
      </c>
      <c r="C60" s="16">
        <v>1</v>
      </c>
      <c r="D60" s="16">
        <v>0</v>
      </c>
      <c r="E60" s="16">
        <v>1</v>
      </c>
      <c r="F60" s="16">
        <v>1</v>
      </c>
      <c r="G60" s="16">
        <v>0</v>
      </c>
      <c r="H60" s="16">
        <v>0</v>
      </c>
      <c r="I60" s="16">
        <v>0</v>
      </c>
      <c r="J60" s="16">
        <v>1</v>
      </c>
      <c r="K60" s="16">
        <v>1</v>
      </c>
      <c r="L60" s="40">
        <v>1</v>
      </c>
      <c r="M60" s="26">
        <f>SUM(C60:L60)</f>
        <v>6</v>
      </c>
      <c r="N60" s="5"/>
      <c r="O60" s="18">
        <v>13</v>
      </c>
      <c r="P60" s="5"/>
      <c r="Q60" s="36">
        <f>(M60-O60)/O60</f>
        <v>-0.53846153846153844</v>
      </c>
    </row>
    <row r="61" spans="1:17" ht="15.75" x14ac:dyDescent="0.25">
      <c r="A61" s="2"/>
      <c r="B61" s="5" t="s">
        <v>0</v>
      </c>
      <c r="C61" s="12"/>
      <c r="D61" s="12"/>
      <c r="E61" s="12"/>
      <c r="F61" s="5"/>
      <c r="G61" s="5"/>
      <c r="H61" s="5"/>
      <c r="I61" s="5"/>
      <c r="J61" s="5"/>
      <c r="K61" s="5"/>
      <c r="L61" s="41"/>
      <c r="M61" s="5"/>
      <c r="N61" s="5"/>
      <c r="O61" s="5"/>
      <c r="P61" s="5"/>
      <c r="Q61" s="37"/>
    </row>
    <row r="62" spans="1:17" ht="15.75" x14ac:dyDescent="0.25">
      <c r="A62" s="2"/>
      <c r="B62" s="5" t="s">
        <v>31</v>
      </c>
      <c r="C62" s="5">
        <v>20</v>
      </c>
      <c r="D62" s="5">
        <v>7</v>
      </c>
      <c r="E62" s="5">
        <v>12</v>
      </c>
      <c r="F62" s="5">
        <v>13</v>
      </c>
      <c r="G62" s="5">
        <v>6</v>
      </c>
      <c r="H62" s="5">
        <v>9</v>
      </c>
      <c r="I62" s="5">
        <v>5</v>
      </c>
      <c r="J62" s="5">
        <v>10</v>
      </c>
      <c r="K62" s="5">
        <v>4</v>
      </c>
      <c r="L62" s="39">
        <v>5</v>
      </c>
      <c r="M62" s="13">
        <f>SUM(C62:L62)</f>
        <v>91</v>
      </c>
      <c r="N62" s="5"/>
      <c r="O62" s="14">
        <v>122</v>
      </c>
      <c r="P62" s="5"/>
      <c r="Q62" s="35">
        <f>(M62-O62)/O62</f>
        <v>-0.25409836065573771</v>
      </c>
    </row>
    <row r="63" spans="1:17" ht="15.75" x14ac:dyDescent="0.25">
      <c r="A63" s="2"/>
      <c r="B63" s="15" t="s">
        <v>26</v>
      </c>
      <c r="C63" s="16">
        <v>1</v>
      </c>
      <c r="D63" s="16">
        <v>2</v>
      </c>
      <c r="E63" s="16">
        <v>0</v>
      </c>
      <c r="F63" s="16">
        <v>1</v>
      </c>
      <c r="G63" s="16">
        <v>1</v>
      </c>
      <c r="H63" s="16">
        <v>2</v>
      </c>
      <c r="I63" s="16">
        <v>3</v>
      </c>
      <c r="J63" s="16">
        <v>0</v>
      </c>
      <c r="K63" s="16">
        <v>1</v>
      </c>
      <c r="L63" s="40">
        <v>0</v>
      </c>
      <c r="M63" s="17">
        <f>SUM(C63:L63)</f>
        <v>11</v>
      </c>
      <c r="N63" s="5"/>
      <c r="O63" s="18">
        <v>12</v>
      </c>
      <c r="P63" s="5"/>
      <c r="Q63" s="36">
        <f>(M63-O63)/O63</f>
        <v>-8.3333333333333329E-2</v>
      </c>
    </row>
    <row r="64" spans="1:17" ht="15.75" x14ac:dyDescent="0.25">
      <c r="A64" s="2"/>
      <c r="B64" s="5" t="s">
        <v>0</v>
      </c>
      <c r="C64" s="12"/>
      <c r="D64" s="12"/>
      <c r="E64" s="12"/>
      <c r="F64" s="5"/>
      <c r="G64" s="5"/>
      <c r="H64" s="5"/>
      <c r="I64" s="5"/>
      <c r="J64" s="5"/>
      <c r="K64" s="5"/>
      <c r="L64" s="41"/>
      <c r="M64" s="5"/>
      <c r="N64" s="5"/>
      <c r="O64" s="5"/>
      <c r="P64" s="5"/>
      <c r="Q64" s="34"/>
    </row>
    <row r="65" spans="1:17" ht="15.75" x14ac:dyDescent="0.25">
      <c r="A65" s="2"/>
      <c r="B65" s="5" t="s">
        <v>32</v>
      </c>
      <c r="C65" s="5">
        <v>18</v>
      </c>
      <c r="D65" s="5">
        <v>7</v>
      </c>
      <c r="E65" s="5">
        <v>7</v>
      </c>
      <c r="F65" s="5">
        <v>3</v>
      </c>
      <c r="G65" s="5">
        <v>5</v>
      </c>
      <c r="H65" s="5">
        <v>11</v>
      </c>
      <c r="I65" s="5">
        <v>7</v>
      </c>
      <c r="J65" s="5">
        <v>2</v>
      </c>
      <c r="K65" s="5">
        <v>6</v>
      </c>
      <c r="L65" s="39">
        <v>3</v>
      </c>
      <c r="M65" s="13">
        <f>SUM(C65:L65)</f>
        <v>69</v>
      </c>
      <c r="N65" s="5"/>
      <c r="O65" s="14">
        <v>53</v>
      </c>
      <c r="P65" s="5"/>
      <c r="Q65" s="35">
        <f>(M65-O65)/O65</f>
        <v>0.30188679245283018</v>
      </c>
    </row>
    <row r="66" spans="1:17" ht="15.75" x14ac:dyDescent="0.25">
      <c r="A66" s="2"/>
      <c r="B66" s="15" t="s">
        <v>26</v>
      </c>
      <c r="C66" s="16">
        <v>1</v>
      </c>
      <c r="D66" s="16">
        <v>1</v>
      </c>
      <c r="E66" s="16">
        <v>1</v>
      </c>
      <c r="F66" s="16">
        <v>0</v>
      </c>
      <c r="G66" s="16">
        <v>3</v>
      </c>
      <c r="H66" s="16">
        <v>0</v>
      </c>
      <c r="I66" s="16">
        <v>0</v>
      </c>
      <c r="J66" s="16">
        <v>1</v>
      </c>
      <c r="K66" s="16">
        <v>2</v>
      </c>
      <c r="L66" s="40">
        <v>8</v>
      </c>
      <c r="M66" s="17">
        <f>SUM(C66:L66)</f>
        <v>17</v>
      </c>
      <c r="N66" s="5"/>
      <c r="O66" s="18">
        <v>12</v>
      </c>
      <c r="P66" s="5"/>
      <c r="Q66" s="36">
        <f>(M66-O66)/O66</f>
        <v>0.41666666666666669</v>
      </c>
    </row>
    <row r="67" spans="1:17" ht="15.75" x14ac:dyDescent="0.25">
      <c r="A67" s="2"/>
      <c r="B67" s="5" t="s">
        <v>0</v>
      </c>
      <c r="C67" s="12"/>
      <c r="D67" s="12"/>
      <c r="E67" s="12"/>
      <c r="F67" s="5"/>
      <c r="G67" s="5"/>
      <c r="H67" s="5"/>
      <c r="I67" s="5"/>
      <c r="J67" s="5"/>
      <c r="K67" s="5"/>
      <c r="L67" s="41"/>
      <c r="M67" s="5"/>
      <c r="N67" s="5"/>
      <c r="O67" s="5"/>
      <c r="P67" s="5"/>
      <c r="Q67" s="37"/>
    </row>
    <row r="68" spans="1:17" ht="15.75" x14ac:dyDescent="0.25">
      <c r="A68" s="2"/>
      <c r="B68" s="5" t="s">
        <v>33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39">
        <v>0</v>
      </c>
      <c r="M68" s="13">
        <f>SUM(C68:L68)</f>
        <v>0</v>
      </c>
      <c r="N68" s="5"/>
      <c r="O68" s="14">
        <v>1</v>
      </c>
      <c r="P68" s="5"/>
      <c r="Q68" s="35">
        <f>(M68-O68)/O68</f>
        <v>-1</v>
      </c>
    </row>
    <row r="69" spans="1:17" ht="15.75" x14ac:dyDescent="0.25">
      <c r="A69" s="2"/>
      <c r="B69" s="15" t="s">
        <v>26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40">
        <v>0</v>
      </c>
      <c r="M69" s="17">
        <f>SUM(C69:L69)</f>
        <v>0</v>
      </c>
      <c r="N69" s="5"/>
      <c r="O69" s="18">
        <v>0</v>
      </c>
      <c r="P69" s="5"/>
      <c r="Q69" s="36" t="e">
        <f>(M69-O69)/O69</f>
        <v>#DIV/0!</v>
      </c>
    </row>
    <row r="70" spans="1:17" ht="15.75" x14ac:dyDescent="0.25">
      <c r="A70" s="2"/>
      <c r="B70" s="5"/>
      <c r="C70" s="5"/>
      <c r="D70" s="5"/>
      <c r="E70" s="5"/>
      <c r="F70" s="5"/>
      <c r="G70" s="5"/>
      <c r="H70" s="5"/>
      <c r="I70" s="21"/>
      <c r="J70" s="21"/>
      <c r="K70" s="12"/>
      <c r="L70" s="21"/>
      <c r="M70" s="5"/>
      <c r="N70" s="5"/>
      <c r="O70" s="5"/>
      <c r="P70" s="5"/>
      <c r="Q70" s="37"/>
    </row>
    <row r="71" spans="1:17" ht="15.75" x14ac:dyDescent="0.25">
      <c r="A71" s="2"/>
      <c r="B71" s="14" t="s">
        <v>34</v>
      </c>
      <c r="C71" s="14">
        <f>SUM(C47+C50+C53+C56+C59+C62+C65+C68)</f>
        <v>78</v>
      </c>
      <c r="D71" s="14">
        <f t="shared" ref="D71:O72" si="2">SUM(D47+D50+D53+D56+D59+D62+D65+D68)</f>
        <v>48</v>
      </c>
      <c r="E71" s="14">
        <f t="shared" si="2"/>
        <v>50</v>
      </c>
      <c r="F71" s="14">
        <f t="shared" si="2"/>
        <v>38</v>
      </c>
      <c r="G71" s="14">
        <f t="shared" si="2"/>
        <v>31</v>
      </c>
      <c r="H71" s="14">
        <f t="shared" si="2"/>
        <v>47</v>
      </c>
      <c r="I71" s="14">
        <f t="shared" si="2"/>
        <v>19</v>
      </c>
      <c r="J71" s="14">
        <f t="shared" si="2"/>
        <v>31</v>
      </c>
      <c r="K71" s="14">
        <f t="shared" si="2"/>
        <v>29</v>
      </c>
      <c r="L71" s="14">
        <f t="shared" si="2"/>
        <v>28</v>
      </c>
      <c r="M71" s="14">
        <f t="shared" si="2"/>
        <v>399</v>
      </c>
      <c r="N71" s="5"/>
      <c r="O71" s="14">
        <f t="shared" si="2"/>
        <v>438</v>
      </c>
      <c r="P71" s="5"/>
      <c r="Q71" s="35">
        <f>(M71-O71)/O71</f>
        <v>-8.9041095890410954E-2</v>
      </c>
    </row>
    <row r="72" spans="1:17" ht="15.75" x14ac:dyDescent="0.25">
      <c r="A72" s="2"/>
      <c r="B72" s="22" t="s">
        <v>35</v>
      </c>
      <c r="C72" s="14">
        <f>SUM(C48+C51+C54+C57+C60+C63+C66+C69)</f>
        <v>10</v>
      </c>
      <c r="D72" s="14">
        <f t="shared" si="2"/>
        <v>12</v>
      </c>
      <c r="E72" s="14">
        <f t="shared" si="2"/>
        <v>7</v>
      </c>
      <c r="F72" s="14">
        <f t="shared" si="2"/>
        <v>9</v>
      </c>
      <c r="G72" s="14">
        <f t="shared" si="2"/>
        <v>6</v>
      </c>
      <c r="H72" s="14">
        <f t="shared" si="2"/>
        <v>7</v>
      </c>
      <c r="I72" s="14">
        <f t="shared" si="2"/>
        <v>9</v>
      </c>
      <c r="J72" s="14">
        <f t="shared" si="2"/>
        <v>9</v>
      </c>
      <c r="K72" s="14">
        <f t="shared" si="2"/>
        <v>7</v>
      </c>
      <c r="L72" s="14">
        <f t="shared" si="2"/>
        <v>21</v>
      </c>
      <c r="M72" s="14">
        <f t="shared" si="2"/>
        <v>97</v>
      </c>
      <c r="N72" s="5"/>
      <c r="O72" s="14">
        <f t="shared" si="2"/>
        <v>128</v>
      </c>
      <c r="P72" s="5"/>
      <c r="Q72" s="28">
        <f>(M72-O72)/O72</f>
        <v>-0.2421875</v>
      </c>
    </row>
    <row r="73" spans="1:17" ht="15.75" x14ac:dyDescent="0.25">
      <c r="A73" s="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8"/>
    </row>
    <row r="74" spans="1:17" ht="15.75" x14ac:dyDescent="0.25">
      <c r="A74" s="2"/>
      <c r="B74" s="9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5"/>
      <c r="O74" s="27"/>
      <c r="P74" s="5"/>
      <c r="Q74" s="32"/>
    </row>
    <row r="75" spans="1:17" ht="15.75" x14ac:dyDescent="0.25">
      <c r="A75" s="2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32"/>
    </row>
    <row r="76" spans="1:17" ht="15.75" x14ac:dyDescent="0.25">
      <c r="A76" s="2"/>
      <c r="B76" s="53" t="s">
        <v>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</row>
    <row r="77" spans="1:17" ht="15.75" x14ac:dyDescent="0.25">
      <c r="A77" s="2"/>
      <c r="B77" s="53" t="s">
        <v>41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</row>
    <row r="78" spans="1:17" ht="15.75" x14ac:dyDescent="0.25">
      <c r="A78" s="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</row>
    <row r="79" spans="1:17" ht="15.75" x14ac:dyDescent="0.25">
      <c r="A79" s="2"/>
      <c r="B79" s="49" t="s">
        <v>38</v>
      </c>
      <c r="C79" s="49"/>
      <c r="D79" s="49"/>
      <c r="E79" s="49"/>
      <c r="F79" s="2"/>
      <c r="G79" s="2"/>
      <c r="H79" s="2"/>
      <c r="I79" s="2"/>
      <c r="J79" s="2"/>
      <c r="K79" s="2"/>
      <c r="L79" s="2"/>
      <c r="M79" s="2"/>
      <c r="N79" s="5"/>
      <c r="O79" s="2"/>
      <c r="P79" s="2"/>
      <c r="Q79" s="31"/>
    </row>
    <row r="80" spans="1:17" ht="15.75" x14ac:dyDescent="0.25">
      <c r="A80" s="2"/>
      <c r="B80" s="5" t="s">
        <v>0</v>
      </c>
      <c r="C80" s="50" t="s">
        <v>4</v>
      </c>
      <c r="D80" s="51"/>
      <c r="E80" s="52"/>
      <c r="F80" s="50" t="s">
        <v>5</v>
      </c>
      <c r="G80" s="51"/>
      <c r="H80" s="52"/>
      <c r="I80" s="50" t="s">
        <v>6</v>
      </c>
      <c r="J80" s="51"/>
      <c r="K80" s="52"/>
      <c r="L80" s="6" t="s">
        <v>7</v>
      </c>
      <c r="M80" s="5" t="s">
        <v>0</v>
      </c>
      <c r="N80" s="5"/>
      <c r="O80" s="2" t="s">
        <v>0</v>
      </c>
      <c r="P80" s="2"/>
      <c r="Q80" s="32"/>
    </row>
    <row r="81" spans="1:17" ht="15.75" x14ac:dyDescent="0.25">
      <c r="A81" s="2"/>
      <c r="B81" s="7" t="s">
        <v>8</v>
      </c>
      <c r="C81" s="7">
        <v>2024</v>
      </c>
      <c r="D81" s="7">
        <v>2024</v>
      </c>
      <c r="E81" s="7">
        <v>2024</v>
      </c>
      <c r="F81" s="7">
        <v>2025</v>
      </c>
      <c r="G81" s="7">
        <v>2025</v>
      </c>
      <c r="H81" s="7">
        <v>2025</v>
      </c>
      <c r="I81" s="7">
        <v>2025</v>
      </c>
      <c r="J81" s="7">
        <v>2025</v>
      </c>
      <c r="K81" s="7">
        <v>2025</v>
      </c>
      <c r="L81" s="7">
        <v>2025</v>
      </c>
      <c r="M81" s="8" t="s">
        <v>42</v>
      </c>
      <c r="N81" s="9"/>
      <c r="O81" s="10" t="s">
        <v>9</v>
      </c>
      <c r="P81" s="5"/>
      <c r="Q81" s="33" t="s">
        <v>37</v>
      </c>
    </row>
    <row r="82" spans="1:17" ht="15.75" x14ac:dyDescent="0.25">
      <c r="A82" s="2"/>
      <c r="B82" s="7" t="s">
        <v>12</v>
      </c>
      <c r="C82" s="7" t="s">
        <v>13</v>
      </c>
      <c r="D82" s="7" t="s">
        <v>14</v>
      </c>
      <c r="E82" s="7" t="s">
        <v>15</v>
      </c>
      <c r="F82" s="7" t="s">
        <v>16</v>
      </c>
      <c r="G82" s="7" t="s">
        <v>17</v>
      </c>
      <c r="H82" s="7" t="s">
        <v>18</v>
      </c>
      <c r="I82" s="7" t="s">
        <v>19</v>
      </c>
      <c r="J82" s="7" t="s">
        <v>20</v>
      </c>
      <c r="K82" s="7" t="s">
        <v>21</v>
      </c>
      <c r="L82" s="7" t="s">
        <v>22</v>
      </c>
      <c r="M82" s="8" t="s">
        <v>23</v>
      </c>
      <c r="N82" s="9"/>
      <c r="O82" s="10" t="s">
        <v>23</v>
      </c>
      <c r="P82" s="5"/>
      <c r="Q82" s="33" t="s">
        <v>24</v>
      </c>
    </row>
    <row r="83" spans="1:17" ht="15.75" x14ac:dyDescent="0.25">
      <c r="A83" s="2"/>
      <c r="B83" s="5" t="s">
        <v>0</v>
      </c>
      <c r="C83" s="9">
        <v>1</v>
      </c>
      <c r="D83" s="9"/>
      <c r="E83" s="9"/>
      <c r="F83" s="9"/>
      <c r="G83" s="9"/>
      <c r="H83" s="9"/>
      <c r="I83" s="11"/>
      <c r="J83" s="11"/>
      <c r="K83" s="12"/>
      <c r="L83" s="11"/>
      <c r="M83" s="9"/>
      <c r="N83" s="5"/>
      <c r="O83" s="5"/>
      <c r="P83" s="5"/>
      <c r="Q83" s="32"/>
    </row>
    <row r="84" spans="1:17" ht="15.75" x14ac:dyDescent="0.25">
      <c r="A84" s="2"/>
      <c r="B84" s="5" t="s">
        <v>25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39">
        <v>0</v>
      </c>
      <c r="M84" s="13">
        <f>SUM(C84:L84)</f>
        <v>0</v>
      </c>
      <c r="N84" s="5"/>
      <c r="O84" s="14">
        <v>2</v>
      </c>
      <c r="P84" s="5"/>
      <c r="Q84" s="28">
        <f>(M84-O84)/O84</f>
        <v>-1</v>
      </c>
    </row>
    <row r="85" spans="1:17" ht="15.75" x14ac:dyDescent="0.25">
      <c r="A85" s="2"/>
      <c r="B85" s="15" t="s">
        <v>26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40">
        <v>0</v>
      </c>
      <c r="M85" s="17">
        <f>SUM(C85:L85)</f>
        <v>0</v>
      </c>
      <c r="N85" s="5"/>
      <c r="O85" s="18">
        <v>0</v>
      </c>
      <c r="P85" s="5"/>
      <c r="Q85" s="36" t="e">
        <f>(M85-O85)/O85</f>
        <v>#DIV/0!</v>
      </c>
    </row>
    <row r="86" spans="1:17" ht="15.75" x14ac:dyDescent="0.25">
      <c r="A86" s="2"/>
      <c r="B86" s="5" t="s">
        <v>0</v>
      </c>
      <c r="C86" s="12"/>
      <c r="D86" s="12"/>
      <c r="E86" s="12"/>
      <c r="F86" s="5"/>
      <c r="G86" s="5"/>
      <c r="H86" s="5"/>
      <c r="I86" s="5"/>
      <c r="J86" s="5"/>
      <c r="K86" s="5"/>
      <c r="L86" s="41"/>
      <c r="M86" s="5"/>
      <c r="N86" s="5"/>
      <c r="O86" s="5"/>
      <c r="P86" s="5"/>
      <c r="Q86" s="34"/>
    </row>
    <row r="87" spans="1:17" ht="15.75" x14ac:dyDescent="0.25">
      <c r="A87" s="2"/>
      <c r="B87" s="5" t="s">
        <v>27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39">
        <v>1</v>
      </c>
      <c r="M87" s="13">
        <f>SUM(C87:L87)</f>
        <v>1</v>
      </c>
      <c r="N87" s="5"/>
      <c r="O87" s="14">
        <v>2</v>
      </c>
      <c r="P87" s="5"/>
      <c r="Q87" s="35">
        <f>(M87-O87)/O87</f>
        <v>-0.5</v>
      </c>
    </row>
    <row r="88" spans="1:17" ht="15.75" x14ac:dyDescent="0.25">
      <c r="A88" s="2"/>
      <c r="B88" s="15" t="s">
        <v>26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40">
        <v>0</v>
      </c>
      <c r="M88" s="17">
        <f>SUM(C88:L88)</f>
        <v>0</v>
      </c>
      <c r="N88" s="5"/>
      <c r="O88" s="18">
        <v>0</v>
      </c>
      <c r="P88" s="5"/>
      <c r="Q88" s="36" t="e">
        <f>(M88-O88)/O88</f>
        <v>#DIV/0!</v>
      </c>
    </row>
    <row r="89" spans="1:17" ht="15.75" x14ac:dyDescent="0.25">
      <c r="A89" s="2"/>
      <c r="B89" s="5" t="s">
        <v>0</v>
      </c>
      <c r="C89" s="12"/>
      <c r="D89" s="12"/>
      <c r="E89" s="12"/>
      <c r="F89" s="5"/>
      <c r="G89" s="5"/>
      <c r="H89" s="5"/>
      <c r="I89" s="5"/>
      <c r="J89" s="5"/>
      <c r="K89" s="5"/>
      <c r="L89" s="41"/>
      <c r="M89" s="19"/>
      <c r="N89" s="5"/>
      <c r="O89" s="5"/>
      <c r="P89" s="5"/>
      <c r="Q89" s="34"/>
    </row>
    <row r="90" spans="1:17" ht="15.75" x14ac:dyDescent="0.25">
      <c r="A90" s="2"/>
      <c r="B90" s="5" t="s">
        <v>28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1</v>
      </c>
      <c r="J90" s="5">
        <v>0</v>
      </c>
      <c r="K90" s="5">
        <v>0</v>
      </c>
      <c r="L90" s="39">
        <v>0</v>
      </c>
      <c r="M90" s="13">
        <f>SUM(C90:L90)</f>
        <v>1</v>
      </c>
      <c r="N90" s="5"/>
      <c r="O90" s="14">
        <v>4</v>
      </c>
      <c r="P90" s="5"/>
      <c r="Q90" s="35">
        <f>(M90-O90)/O90</f>
        <v>-0.75</v>
      </c>
    </row>
    <row r="91" spans="1:17" ht="15.75" x14ac:dyDescent="0.25">
      <c r="A91" s="2"/>
      <c r="B91" s="15" t="s">
        <v>26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1</v>
      </c>
      <c r="J91" s="16">
        <v>0</v>
      </c>
      <c r="K91" s="16">
        <v>0</v>
      </c>
      <c r="L91" s="40">
        <v>0</v>
      </c>
      <c r="M91" s="17">
        <f>SUM(C91:L91)</f>
        <v>1</v>
      </c>
      <c r="N91" s="5"/>
      <c r="O91" s="18">
        <v>0</v>
      </c>
      <c r="P91" s="5"/>
      <c r="Q91" s="36" t="e">
        <f>(M91-O91)/O91</f>
        <v>#DIV/0!</v>
      </c>
    </row>
    <row r="92" spans="1:17" ht="15.75" x14ac:dyDescent="0.25">
      <c r="A92" s="2"/>
      <c r="B92" s="5" t="s">
        <v>0</v>
      </c>
      <c r="C92" s="12"/>
      <c r="D92" s="12"/>
      <c r="E92" s="12"/>
      <c r="F92" s="5"/>
      <c r="G92" s="5"/>
      <c r="H92" s="5"/>
      <c r="I92" s="5"/>
      <c r="J92" s="5"/>
      <c r="K92" s="5"/>
      <c r="L92" s="41"/>
      <c r="M92" s="5"/>
      <c r="N92" s="5"/>
      <c r="O92" s="5"/>
      <c r="P92" s="5"/>
      <c r="Q92" s="34"/>
    </row>
    <row r="93" spans="1:17" ht="15.75" x14ac:dyDescent="0.25">
      <c r="A93" s="2"/>
      <c r="B93" s="5" t="s">
        <v>29</v>
      </c>
      <c r="C93" s="5">
        <v>0</v>
      </c>
      <c r="D93" s="5">
        <v>3</v>
      </c>
      <c r="E93" s="5">
        <v>1</v>
      </c>
      <c r="F93" s="5">
        <v>1</v>
      </c>
      <c r="G93" s="5">
        <v>2</v>
      </c>
      <c r="H93" s="5">
        <v>2</v>
      </c>
      <c r="I93" s="5">
        <v>0</v>
      </c>
      <c r="J93" s="5">
        <v>1</v>
      </c>
      <c r="K93" s="5">
        <v>1</v>
      </c>
      <c r="L93" s="39">
        <v>0</v>
      </c>
      <c r="M93" s="13">
        <f>SUM(C93:L93)</f>
        <v>11</v>
      </c>
      <c r="N93" s="5"/>
      <c r="O93" s="14">
        <v>14</v>
      </c>
      <c r="P93" s="5"/>
      <c r="Q93" s="35">
        <f>(M93-O93)/O93</f>
        <v>-0.21428571428571427</v>
      </c>
    </row>
    <row r="94" spans="1:17" ht="15.75" x14ac:dyDescent="0.25">
      <c r="A94" s="2"/>
      <c r="B94" s="15" t="s">
        <v>26</v>
      </c>
      <c r="C94" s="16">
        <v>0</v>
      </c>
      <c r="D94" s="16">
        <v>1</v>
      </c>
      <c r="E94" s="16">
        <v>1</v>
      </c>
      <c r="F94" s="16">
        <v>0</v>
      </c>
      <c r="G94" s="16">
        <v>1</v>
      </c>
      <c r="H94" s="16">
        <v>0</v>
      </c>
      <c r="I94" s="16">
        <v>0</v>
      </c>
      <c r="J94" s="16">
        <v>1</v>
      </c>
      <c r="K94" s="16">
        <v>0</v>
      </c>
      <c r="L94" s="40">
        <v>1</v>
      </c>
      <c r="M94" s="17">
        <f>SUM(C94:L94)</f>
        <v>5</v>
      </c>
      <c r="N94" s="5"/>
      <c r="O94" s="18">
        <v>3</v>
      </c>
      <c r="P94" s="5"/>
      <c r="Q94" s="28">
        <f>(M94-O94)/O94</f>
        <v>0.66666666666666663</v>
      </c>
    </row>
    <row r="95" spans="1:17" ht="15.75" x14ac:dyDescent="0.25">
      <c r="A95" s="2"/>
      <c r="B95" s="5" t="s">
        <v>0</v>
      </c>
      <c r="C95" s="12"/>
      <c r="D95" s="12"/>
      <c r="E95" s="12"/>
      <c r="F95" s="5"/>
      <c r="G95" s="5"/>
      <c r="H95" s="5"/>
      <c r="I95" s="5"/>
      <c r="J95" s="5"/>
      <c r="K95" s="5"/>
      <c r="L95" s="41"/>
      <c r="M95" s="5"/>
      <c r="N95" s="5"/>
      <c r="O95" s="5"/>
      <c r="P95" s="5"/>
      <c r="Q95" s="32"/>
    </row>
    <row r="96" spans="1:17" ht="15.75" x14ac:dyDescent="0.25">
      <c r="A96" s="2"/>
      <c r="B96" s="5" t="s">
        <v>30</v>
      </c>
      <c r="C96" s="5">
        <v>0</v>
      </c>
      <c r="D96" s="5">
        <v>0</v>
      </c>
      <c r="E96" s="5">
        <v>0</v>
      </c>
      <c r="F96" s="5">
        <v>1</v>
      </c>
      <c r="G96" s="5">
        <v>3</v>
      </c>
      <c r="H96" s="5">
        <v>0</v>
      </c>
      <c r="I96" s="5">
        <v>0</v>
      </c>
      <c r="J96" s="5">
        <v>1</v>
      </c>
      <c r="K96" s="5">
        <v>0</v>
      </c>
      <c r="L96" s="39">
        <v>0</v>
      </c>
      <c r="M96" s="13">
        <f>SUM(C96:L96)</f>
        <v>5</v>
      </c>
      <c r="N96" s="5"/>
      <c r="O96" s="14">
        <v>13</v>
      </c>
      <c r="P96" s="5"/>
      <c r="Q96" s="28">
        <f>(M96-O96)/O96</f>
        <v>-0.61538461538461542</v>
      </c>
    </row>
    <row r="97" spans="1:17" ht="15.75" x14ac:dyDescent="0.25">
      <c r="A97" s="2"/>
      <c r="B97" s="15" t="s">
        <v>26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40">
        <v>0</v>
      </c>
      <c r="M97" s="17">
        <f>SUM(C97:L97)</f>
        <v>1</v>
      </c>
      <c r="N97" s="5"/>
      <c r="O97" s="18">
        <v>2</v>
      </c>
      <c r="P97" s="5"/>
      <c r="Q97" s="36">
        <f>(M97-O97)/O97</f>
        <v>-0.5</v>
      </c>
    </row>
    <row r="98" spans="1:17" ht="15.75" x14ac:dyDescent="0.25">
      <c r="A98" s="2"/>
      <c r="B98" s="5" t="s">
        <v>0</v>
      </c>
      <c r="C98" s="12"/>
      <c r="D98" s="12"/>
      <c r="E98" s="12"/>
      <c r="F98" s="5"/>
      <c r="G98" s="5"/>
      <c r="H98" s="5"/>
      <c r="I98" s="5"/>
      <c r="J98" s="5"/>
      <c r="K98" s="5"/>
      <c r="L98" s="41"/>
      <c r="M98" s="5"/>
      <c r="N98" s="5"/>
      <c r="O98" s="5"/>
      <c r="P98" s="5"/>
      <c r="Q98" s="37"/>
    </row>
    <row r="99" spans="1:17" ht="15.75" x14ac:dyDescent="0.25">
      <c r="A99" s="2"/>
      <c r="B99" s="5" t="s">
        <v>31</v>
      </c>
      <c r="C99" s="5">
        <v>1</v>
      </c>
      <c r="D99" s="5">
        <v>2</v>
      </c>
      <c r="E99" s="5">
        <v>0</v>
      </c>
      <c r="F99" s="5">
        <v>3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39">
        <v>1</v>
      </c>
      <c r="M99" s="13">
        <f>SUM(C99:L99)</f>
        <v>8</v>
      </c>
      <c r="N99" s="5"/>
      <c r="O99" s="14">
        <v>8</v>
      </c>
      <c r="P99" s="5"/>
      <c r="Q99" s="35">
        <f>(M99-O99)/O99</f>
        <v>0</v>
      </c>
    </row>
    <row r="100" spans="1:17" ht="15.75" x14ac:dyDescent="0.25">
      <c r="A100" s="2"/>
      <c r="B100" s="15" t="s">
        <v>26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40">
        <v>0</v>
      </c>
      <c r="M100" s="17">
        <f>SUM(C100:L100)</f>
        <v>0</v>
      </c>
      <c r="N100" s="5"/>
      <c r="O100" s="18">
        <v>0</v>
      </c>
      <c r="P100" s="5"/>
      <c r="Q100" s="36" t="e">
        <f>(M100-O100)/O100</f>
        <v>#DIV/0!</v>
      </c>
    </row>
    <row r="101" spans="1:17" ht="15.75" x14ac:dyDescent="0.25">
      <c r="A101" s="2"/>
      <c r="B101" s="5" t="s">
        <v>0</v>
      </c>
      <c r="C101" s="12"/>
      <c r="D101" s="12"/>
      <c r="E101" s="12"/>
      <c r="F101" s="5"/>
      <c r="G101" s="5"/>
      <c r="H101" s="5"/>
      <c r="I101" s="5"/>
      <c r="J101" s="5"/>
      <c r="K101" s="5"/>
      <c r="L101" s="41"/>
      <c r="M101" s="5"/>
      <c r="N101" s="5"/>
      <c r="O101" s="5"/>
      <c r="P101" s="5"/>
      <c r="Q101" s="34"/>
    </row>
    <row r="102" spans="1:17" ht="15.75" x14ac:dyDescent="0.25">
      <c r="A102" s="2"/>
      <c r="B102" s="5" t="s">
        <v>32</v>
      </c>
      <c r="C102" s="5">
        <v>0</v>
      </c>
      <c r="D102" s="5">
        <v>0</v>
      </c>
      <c r="E102" s="5">
        <v>0</v>
      </c>
      <c r="F102" s="5">
        <v>2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39">
        <v>0</v>
      </c>
      <c r="M102" s="13">
        <f>SUM(C102:L102)</f>
        <v>2</v>
      </c>
      <c r="N102" s="5"/>
      <c r="O102" s="14">
        <v>3</v>
      </c>
      <c r="P102" s="5"/>
      <c r="Q102" s="35">
        <f>(M102-O102)/O102</f>
        <v>-0.33333333333333331</v>
      </c>
    </row>
    <row r="103" spans="1:17" ht="15.75" x14ac:dyDescent="0.25">
      <c r="A103" s="2"/>
      <c r="B103" s="15" t="s">
        <v>26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40">
        <v>0</v>
      </c>
      <c r="M103" s="17">
        <f>SUM(C103:L103)</f>
        <v>1</v>
      </c>
      <c r="N103" s="5"/>
      <c r="O103" s="18">
        <v>0</v>
      </c>
      <c r="P103" s="5"/>
      <c r="Q103" s="36" t="e">
        <f>(M103-O103)/O103</f>
        <v>#DIV/0!</v>
      </c>
    </row>
    <row r="104" spans="1:17" ht="15.75" x14ac:dyDescent="0.25">
      <c r="A104" s="2"/>
      <c r="B104" s="5" t="s">
        <v>0</v>
      </c>
      <c r="C104" s="12"/>
      <c r="D104" s="12"/>
      <c r="E104" s="12"/>
      <c r="F104" s="5"/>
      <c r="G104" s="5"/>
      <c r="H104" s="5"/>
      <c r="I104" s="5"/>
      <c r="J104" s="5"/>
      <c r="K104" s="5"/>
      <c r="L104" s="41"/>
      <c r="M104" s="5"/>
      <c r="N104" s="5"/>
      <c r="O104" s="5"/>
      <c r="P104" s="5"/>
      <c r="Q104" s="37"/>
    </row>
    <row r="105" spans="1:17" ht="15.75" x14ac:dyDescent="0.25">
      <c r="A105" s="2"/>
      <c r="B105" s="5" t="s">
        <v>33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39">
        <v>0</v>
      </c>
      <c r="M105" s="13">
        <f>SUM(C105:L105)</f>
        <v>0</v>
      </c>
      <c r="N105" s="5"/>
      <c r="O105" s="14">
        <v>0</v>
      </c>
      <c r="P105" s="5"/>
      <c r="Q105" s="35" t="e">
        <f>(M105-O105)/O105</f>
        <v>#DIV/0!</v>
      </c>
    </row>
    <row r="106" spans="1:17" ht="15.75" x14ac:dyDescent="0.25">
      <c r="A106" s="2"/>
      <c r="B106" s="15" t="s">
        <v>26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40">
        <v>0</v>
      </c>
      <c r="M106" s="17">
        <f>SUM(C106:L106)</f>
        <v>0</v>
      </c>
      <c r="N106" s="5"/>
      <c r="O106" s="18">
        <v>0</v>
      </c>
      <c r="P106" s="5"/>
      <c r="Q106" s="36" t="e">
        <f>(M106-O106)/O106</f>
        <v>#DIV/0!</v>
      </c>
    </row>
    <row r="107" spans="1:17" ht="15.75" x14ac:dyDescent="0.25">
      <c r="A107" s="2"/>
      <c r="B107" s="5"/>
      <c r="C107" s="5"/>
      <c r="D107" s="5"/>
      <c r="E107" s="5"/>
      <c r="F107" s="5"/>
      <c r="G107" s="5"/>
      <c r="H107" s="5"/>
      <c r="I107" s="21"/>
      <c r="J107" s="21"/>
      <c r="K107" s="12"/>
      <c r="L107" s="21"/>
      <c r="M107" s="5"/>
      <c r="N107" s="5"/>
      <c r="O107" s="5"/>
      <c r="P107" s="5"/>
      <c r="Q107" s="37"/>
    </row>
    <row r="108" spans="1:17" ht="15.75" x14ac:dyDescent="0.25">
      <c r="A108" s="2"/>
      <c r="B108" s="14" t="s">
        <v>34</v>
      </c>
      <c r="C108" s="14">
        <f>SUM(C84+C87+C90+C93+C96+C99+C102+C105)</f>
        <v>1</v>
      </c>
      <c r="D108" s="14">
        <f t="shared" ref="D108:M109" si="3">SUM(D84+D87+D90+D93+D96+D99+D102+D105)</f>
        <v>5</v>
      </c>
      <c r="E108" s="14">
        <f t="shared" si="3"/>
        <v>1</v>
      </c>
      <c r="F108" s="14">
        <f t="shared" si="3"/>
        <v>7</v>
      </c>
      <c r="G108" s="14">
        <f t="shared" si="3"/>
        <v>6</v>
      </c>
      <c r="H108" s="14">
        <f t="shared" si="3"/>
        <v>2</v>
      </c>
      <c r="I108" s="14">
        <f t="shared" si="3"/>
        <v>1</v>
      </c>
      <c r="J108" s="14">
        <f t="shared" si="3"/>
        <v>2</v>
      </c>
      <c r="K108" s="14">
        <f t="shared" si="3"/>
        <v>1</v>
      </c>
      <c r="L108" s="14">
        <f t="shared" si="3"/>
        <v>2</v>
      </c>
      <c r="M108" s="14">
        <f t="shared" si="3"/>
        <v>28</v>
      </c>
      <c r="N108" s="5"/>
      <c r="O108" s="14">
        <f>SUM(O84+O87+O90+O93+O96+O99+O102+O105)</f>
        <v>46</v>
      </c>
      <c r="P108" s="5"/>
      <c r="Q108" s="35">
        <f>(M108-O108)/O108</f>
        <v>-0.39130434782608697</v>
      </c>
    </row>
    <row r="109" spans="1:17" ht="15.75" x14ac:dyDescent="0.25">
      <c r="A109" s="2"/>
      <c r="B109" s="22" t="s">
        <v>35</v>
      </c>
      <c r="C109" s="14">
        <f>SUM(C85+C88+C91+C94+C97+C100+C103+C106)</f>
        <v>1</v>
      </c>
      <c r="D109" s="14">
        <f t="shared" si="3"/>
        <v>1</v>
      </c>
      <c r="E109" s="14">
        <f t="shared" si="3"/>
        <v>1</v>
      </c>
      <c r="F109" s="14">
        <f t="shared" si="3"/>
        <v>0</v>
      </c>
      <c r="G109" s="14">
        <f t="shared" si="3"/>
        <v>1</v>
      </c>
      <c r="H109" s="14">
        <f t="shared" si="3"/>
        <v>0</v>
      </c>
      <c r="I109" s="14">
        <f t="shared" si="3"/>
        <v>1</v>
      </c>
      <c r="J109" s="14">
        <f t="shared" si="3"/>
        <v>1</v>
      </c>
      <c r="K109" s="14">
        <f t="shared" si="3"/>
        <v>1</v>
      </c>
      <c r="L109" s="14">
        <f t="shared" si="3"/>
        <v>1</v>
      </c>
      <c r="M109" s="14">
        <f t="shared" si="3"/>
        <v>8</v>
      </c>
      <c r="N109" s="5"/>
      <c r="O109" s="14">
        <f>SUM(O85+O88+O91+O94+O97+O100+O103+O106)</f>
        <v>5</v>
      </c>
      <c r="P109" s="5"/>
      <c r="Q109" s="28">
        <f>(M109-O109)/O109</f>
        <v>0.6</v>
      </c>
    </row>
    <row r="110" spans="1:17" ht="15.75" x14ac:dyDescent="0.25">
      <c r="A110" s="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38"/>
    </row>
    <row r="111" spans="1:17" ht="15.75" x14ac:dyDescent="0.25">
      <c r="A111" s="2"/>
      <c r="B111" s="9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5"/>
      <c r="O111" s="27"/>
      <c r="P111" s="5"/>
      <c r="Q111" s="32"/>
    </row>
    <row r="112" spans="1:17" ht="15.75" x14ac:dyDescent="0.25">
      <c r="A112" s="2"/>
      <c r="B112" s="53" t="s">
        <v>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x14ac:dyDescent="0.25">
      <c r="A113" s="2"/>
      <c r="B113" s="53" t="s">
        <v>41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</row>
    <row r="114" spans="1:17" ht="15.75" x14ac:dyDescent="0.25">
      <c r="A114" s="2"/>
      <c r="B114" s="53" t="s">
        <v>0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</row>
    <row r="115" spans="1:17" ht="15.75" x14ac:dyDescent="0.25">
      <c r="A115" s="2"/>
      <c r="B115" s="49" t="s">
        <v>39</v>
      </c>
      <c r="C115" s="49"/>
      <c r="D115" s="49"/>
      <c r="E115" s="49"/>
      <c r="F115" s="2"/>
      <c r="G115" s="2"/>
      <c r="H115" s="2"/>
      <c r="I115" s="2"/>
      <c r="J115" s="2"/>
      <c r="K115" s="2"/>
      <c r="L115" s="2"/>
      <c r="M115" s="2"/>
      <c r="N115" s="5"/>
      <c r="O115" s="2"/>
      <c r="P115" s="2"/>
      <c r="Q115" s="31"/>
    </row>
    <row r="116" spans="1:17" ht="15.75" x14ac:dyDescent="0.25">
      <c r="A116" s="2"/>
      <c r="B116" s="5" t="s">
        <v>0</v>
      </c>
      <c r="C116" s="50" t="s">
        <v>4</v>
      </c>
      <c r="D116" s="51"/>
      <c r="E116" s="52"/>
      <c r="F116" s="50" t="s">
        <v>5</v>
      </c>
      <c r="G116" s="51"/>
      <c r="H116" s="52"/>
      <c r="I116" s="50" t="s">
        <v>6</v>
      </c>
      <c r="J116" s="51"/>
      <c r="K116" s="52"/>
      <c r="L116" s="6" t="s">
        <v>7</v>
      </c>
      <c r="M116" s="5" t="s">
        <v>0</v>
      </c>
      <c r="N116" s="5"/>
      <c r="O116" s="2" t="s">
        <v>0</v>
      </c>
      <c r="P116" s="2"/>
      <c r="Q116" s="32"/>
    </row>
    <row r="117" spans="1:17" ht="15.75" x14ac:dyDescent="0.25">
      <c r="A117" s="2"/>
      <c r="B117" s="7" t="s">
        <v>8</v>
      </c>
      <c r="C117" s="7">
        <v>2024</v>
      </c>
      <c r="D117" s="7">
        <v>2024</v>
      </c>
      <c r="E117" s="7">
        <v>2024</v>
      </c>
      <c r="F117" s="7">
        <v>2025</v>
      </c>
      <c r="G117" s="7">
        <v>2025</v>
      </c>
      <c r="H117" s="7">
        <v>2025</v>
      </c>
      <c r="I117" s="7">
        <v>2025</v>
      </c>
      <c r="J117" s="7">
        <v>2025</v>
      </c>
      <c r="K117" s="7">
        <v>2025</v>
      </c>
      <c r="L117" s="7">
        <v>2025</v>
      </c>
      <c r="M117" s="8" t="s">
        <v>42</v>
      </c>
      <c r="N117" s="9"/>
      <c r="O117" s="10" t="s">
        <v>9</v>
      </c>
      <c r="P117" s="5"/>
      <c r="Q117" s="33" t="s">
        <v>37</v>
      </c>
    </row>
    <row r="118" spans="1:17" ht="15.75" x14ac:dyDescent="0.25">
      <c r="A118" s="2"/>
      <c r="B118" s="7" t="s">
        <v>12</v>
      </c>
      <c r="C118" s="7" t="s">
        <v>13</v>
      </c>
      <c r="D118" s="7" t="s">
        <v>14</v>
      </c>
      <c r="E118" s="7" t="s">
        <v>15</v>
      </c>
      <c r="F118" s="7" t="s">
        <v>16</v>
      </c>
      <c r="G118" s="7" t="s">
        <v>17</v>
      </c>
      <c r="H118" s="7" t="s">
        <v>18</v>
      </c>
      <c r="I118" s="7" t="s">
        <v>19</v>
      </c>
      <c r="J118" s="7" t="s">
        <v>20</v>
      </c>
      <c r="K118" s="7" t="s">
        <v>21</v>
      </c>
      <c r="L118" s="7" t="s">
        <v>22</v>
      </c>
      <c r="M118" s="8" t="s">
        <v>23</v>
      </c>
      <c r="N118" s="9"/>
      <c r="O118" s="10" t="s">
        <v>23</v>
      </c>
      <c r="P118" s="5"/>
      <c r="Q118" s="33" t="s">
        <v>24</v>
      </c>
    </row>
    <row r="119" spans="1:17" ht="15.75" x14ac:dyDescent="0.25">
      <c r="A119" s="2"/>
      <c r="B119" s="5" t="s">
        <v>0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5"/>
      <c r="O119" s="5"/>
      <c r="P119" s="5"/>
      <c r="Q119" s="32"/>
    </row>
    <row r="120" spans="1:17" ht="15.75" x14ac:dyDescent="0.25">
      <c r="A120" s="2"/>
      <c r="B120" s="5" t="s">
        <v>25</v>
      </c>
      <c r="C120" s="5">
        <f t="shared" ref="C120:L121" si="4">SUM(C10+C47+C84)</f>
        <v>1</v>
      </c>
      <c r="D120" s="5">
        <f t="shared" si="4"/>
        <v>4</v>
      </c>
      <c r="E120" s="5">
        <f t="shared" si="4"/>
        <v>3</v>
      </c>
      <c r="F120" s="5">
        <f t="shared" si="4"/>
        <v>3</v>
      </c>
      <c r="G120" s="5">
        <f t="shared" si="4"/>
        <v>1</v>
      </c>
      <c r="H120" s="5">
        <f t="shared" si="4"/>
        <v>3</v>
      </c>
      <c r="I120" s="5">
        <f t="shared" si="4"/>
        <v>1</v>
      </c>
      <c r="J120" s="5">
        <f t="shared" si="4"/>
        <v>6</v>
      </c>
      <c r="K120" s="5">
        <f t="shared" si="4"/>
        <v>10</v>
      </c>
      <c r="L120" s="5">
        <f t="shared" si="4"/>
        <v>4</v>
      </c>
      <c r="M120" s="13">
        <f>SUM(C120:L120)</f>
        <v>36</v>
      </c>
      <c r="N120" s="5"/>
      <c r="O120" s="14">
        <v>40</v>
      </c>
      <c r="P120" s="5"/>
      <c r="Q120" s="28">
        <f>(M120-O120)/O120</f>
        <v>-0.1</v>
      </c>
    </row>
    <row r="121" spans="1:17" ht="15.75" x14ac:dyDescent="0.25">
      <c r="A121" s="2"/>
      <c r="B121" s="15" t="s">
        <v>26</v>
      </c>
      <c r="C121" s="5">
        <f t="shared" si="4"/>
        <v>0</v>
      </c>
      <c r="D121" s="5">
        <f t="shared" si="4"/>
        <v>1</v>
      </c>
      <c r="E121" s="5">
        <f t="shared" si="4"/>
        <v>1</v>
      </c>
      <c r="F121" s="5">
        <f t="shared" si="4"/>
        <v>0</v>
      </c>
      <c r="G121" s="5">
        <f t="shared" si="4"/>
        <v>0</v>
      </c>
      <c r="H121" s="5">
        <f t="shared" si="4"/>
        <v>0</v>
      </c>
      <c r="I121" s="5">
        <f t="shared" si="4"/>
        <v>0</v>
      </c>
      <c r="J121" s="5">
        <f t="shared" si="4"/>
        <v>0</v>
      </c>
      <c r="K121" s="5">
        <f t="shared" si="4"/>
        <v>1</v>
      </c>
      <c r="L121" s="5">
        <f t="shared" si="4"/>
        <v>0</v>
      </c>
      <c r="M121" s="17">
        <f>SUM(C121:L121)</f>
        <v>3</v>
      </c>
      <c r="N121" s="5"/>
      <c r="O121" s="18">
        <v>7</v>
      </c>
      <c r="P121" s="5"/>
      <c r="Q121" s="28">
        <f>(M121-O121)/O121</f>
        <v>-0.5714285714285714</v>
      </c>
    </row>
    <row r="122" spans="1:17" ht="15.75" x14ac:dyDescent="0.25">
      <c r="A122" s="2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29"/>
      <c r="N122" s="5"/>
      <c r="O122" s="5"/>
      <c r="P122" s="5"/>
      <c r="Q122" s="32"/>
    </row>
    <row r="123" spans="1:17" ht="15.75" x14ac:dyDescent="0.25">
      <c r="A123" s="2"/>
      <c r="B123" s="5" t="s">
        <v>27</v>
      </c>
      <c r="C123" s="5">
        <v>6</v>
      </c>
      <c r="D123" s="5">
        <f t="shared" ref="D123:L124" si="5">SUM(D13+D50+D87)</f>
        <v>3</v>
      </c>
      <c r="E123" s="5">
        <f t="shared" si="5"/>
        <v>2</v>
      </c>
      <c r="F123" s="5">
        <f t="shared" si="5"/>
        <v>2</v>
      </c>
      <c r="G123" s="5">
        <f t="shared" si="5"/>
        <v>1</v>
      </c>
      <c r="H123" s="5">
        <f t="shared" si="5"/>
        <v>1</v>
      </c>
      <c r="I123" s="5">
        <f t="shared" si="5"/>
        <v>3</v>
      </c>
      <c r="J123" s="5">
        <f t="shared" si="5"/>
        <v>1</v>
      </c>
      <c r="K123" s="5">
        <f t="shared" si="5"/>
        <v>2</v>
      </c>
      <c r="L123" s="5">
        <f t="shared" si="5"/>
        <v>3</v>
      </c>
      <c r="M123" s="13">
        <f>SUM(C123:L123)</f>
        <v>24</v>
      </c>
      <c r="N123" s="5"/>
      <c r="O123" s="14">
        <v>28</v>
      </c>
      <c r="P123" s="5"/>
      <c r="Q123" s="28">
        <f>(M123-O123)/O123</f>
        <v>-0.14285714285714285</v>
      </c>
    </row>
    <row r="124" spans="1:17" ht="15.75" x14ac:dyDescent="0.25">
      <c r="A124" s="2"/>
      <c r="B124" s="15" t="s">
        <v>26</v>
      </c>
      <c r="C124" s="5">
        <f>SUM(C14+C51+C88)</f>
        <v>4</v>
      </c>
      <c r="D124" s="5">
        <f t="shared" si="5"/>
        <v>1</v>
      </c>
      <c r="E124" s="5">
        <f t="shared" si="5"/>
        <v>0</v>
      </c>
      <c r="F124" s="5">
        <f t="shared" si="5"/>
        <v>0</v>
      </c>
      <c r="G124" s="5">
        <f t="shared" si="5"/>
        <v>1</v>
      </c>
      <c r="H124" s="5">
        <f t="shared" si="5"/>
        <v>0</v>
      </c>
      <c r="I124" s="5">
        <f t="shared" si="5"/>
        <v>0</v>
      </c>
      <c r="J124" s="5">
        <f t="shared" si="5"/>
        <v>0</v>
      </c>
      <c r="K124" s="5">
        <f t="shared" si="5"/>
        <v>0</v>
      </c>
      <c r="L124" s="5">
        <f t="shared" si="5"/>
        <v>1</v>
      </c>
      <c r="M124" s="17">
        <f>SUM(C124:L124)</f>
        <v>7</v>
      </c>
      <c r="N124" s="5"/>
      <c r="O124" s="18">
        <v>8</v>
      </c>
      <c r="P124" s="5"/>
      <c r="Q124" s="28">
        <f>(M124-O124)/O124</f>
        <v>-0.125</v>
      </c>
    </row>
    <row r="125" spans="1:17" ht="15.75" x14ac:dyDescent="0.25">
      <c r="A125" s="2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29"/>
      <c r="N125" s="5"/>
      <c r="O125" s="5"/>
      <c r="P125" s="5"/>
      <c r="Q125" s="32"/>
    </row>
    <row r="126" spans="1:17" ht="15.75" x14ac:dyDescent="0.25">
      <c r="A126" s="2"/>
      <c r="B126" s="5" t="s">
        <v>28</v>
      </c>
      <c r="C126" s="5">
        <f t="shared" ref="C126:L127" si="6">SUM(C16+C53+C90)</f>
        <v>18</v>
      </c>
      <c r="D126" s="5">
        <f t="shared" si="6"/>
        <v>11</v>
      </c>
      <c r="E126" s="5">
        <f t="shared" si="6"/>
        <v>10</v>
      </c>
      <c r="F126" s="5">
        <f t="shared" si="6"/>
        <v>4</v>
      </c>
      <c r="G126" s="5">
        <f t="shared" si="6"/>
        <v>9</v>
      </c>
      <c r="H126" s="5">
        <f t="shared" si="6"/>
        <v>12</v>
      </c>
      <c r="I126" s="5">
        <f t="shared" si="6"/>
        <v>8</v>
      </c>
      <c r="J126" s="5">
        <f t="shared" si="6"/>
        <v>5</v>
      </c>
      <c r="K126" s="5">
        <f t="shared" si="6"/>
        <v>7</v>
      </c>
      <c r="L126" s="5">
        <f t="shared" si="6"/>
        <v>13</v>
      </c>
      <c r="M126" s="13">
        <f>SUM(C126:L126)</f>
        <v>97</v>
      </c>
      <c r="N126" s="5"/>
      <c r="O126" s="14">
        <v>60</v>
      </c>
      <c r="P126" s="5"/>
      <c r="Q126" s="28">
        <f>(M126-O126)/O126</f>
        <v>0.6166666666666667</v>
      </c>
    </row>
    <row r="127" spans="1:17" ht="15.75" x14ac:dyDescent="0.25">
      <c r="A127" s="2"/>
      <c r="B127" s="15" t="s">
        <v>26</v>
      </c>
      <c r="C127" s="5">
        <f t="shared" si="6"/>
        <v>5</v>
      </c>
      <c r="D127" s="5">
        <f t="shared" si="6"/>
        <v>2</v>
      </c>
      <c r="E127" s="5">
        <f t="shared" si="6"/>
        <v>1</v>
      </c>
      <c r="F127" s="5">
        <f t="shared" si="6"/>
        <v>1</v>
      </c>
      <c r="G127" s="5">
        <f t="shared" si="6"/>
        <v>1</v>
      </c>
      <c r="H127" s="5">
        <f t="shared" si="6"/>
        <v>1</v>
      </c>
      <c r="I127" s="5">
        <f t="shared" si="6"/>
        <v>5</v>
      </c>
      <c r="J127" s="5">
        <f t="shared" si="6"/>
        <v>1</v>
      </c>
      <c r="K127" s="5">
        <f t="shared" si="6"/>
        <v>1</v>
      </c>
      <c r="L127" s="5">
        <f t="shared" si="6"/>
        <v>0</v>
      </c>
      <c r="M127" s="17">
        <f>SUM(C127:L127)</f>
        <v>18</v>
      </c>
      <c r="N127" s="5"/>
      <c r="O127" s="18">
        <v>12</v>
      </c>
      <c r="P127" s="5"/>
      <c r="Q127" s="28">
        <f>(M127-O127)/O127</f>
        <v>0.5</v>
      </c>
    </row>
    <row r="128" spans="1:17" ht="15.75" x14ac:dyDescent="0.25">
      <c r="A128" s="2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29"/>
      <c r="N128" s="5"/>
      <c r="O128" s="5"/>
      <c r="P128" s="5"/>
      <c r="Q128" s="32"/>
    </row>
    <row r="129" spans="1:17" ht="15.75" x14ac:dyDescent="0.25">
      <c r="A129" s="2"/>
      <c r="B129" s="5" t="s">
        <v>29</v>
      </c>
      <c r="C129" s="5">
        <f t="shared" ref="C129:L130" si="7">SUM(C19+C56+C93)</f>
        <v>19</v>
      </c>
      <c r="D129" s="5">
        <f t="shared" si="7"/>
        <v>33</v>
      </c>
      <c r="E129" s="5">
        <f t="shared" si="7"/>
        <v>24</v>
      </c>
      <c r="F129" s="5">
        <f t="shared" si="7"/>
        <v>23</v>
      </c>
      <c r="G129" s="5">
        <f t="shared" si="7"/>
        <v>19</v>
      </c>
      <c r="H129" s="5">
        <f t="shared" si="7"/>
        <v>19</v>
      </c>
      <c r="I129" s="5">
        <f t="shared" si="7"/>
        <v>18</v>
      </c>
      <c r="J129" s="5">
        <f t="shared" si="7"/>
        <v>15</v>
      </c>
      <c r="K129" s="5">
        <f t="shared" si="7"/>
        <v>24</v>
      </c>
      <c r="L129" s="5">
        <f t="shared" si="7"/>
        <v>21</v>
      </c>
      <c r="M129" s="13">
        <f>SUM(C129:L129)</f>
        <v>215</v>
      </c>
      <c r="N129" s="5"/>
      <c r="O129" s="14">
        <v>251</v>
      </c>
      <c r="P129" s="5"/>
      <c r="Q129" s="28">
        <f>(M129-O129)/O129</f>
        <v>-0.14342629482071714</v>
      </c>
    </row>
    <row r="130" spans="1:17" ht="15.75" x14ac:dyDescent="0.25">
      <c r="A130" s="2"/>
      <c r="B130" s="15" t="s">
        <v>26</v>
      </c>
      <c r="C130" s="5">
        <f t="shared" si="7"/>
        <v>6</v>
      </c>
      <c r="D130" s="5">
        <f t="shared" si="7"/>
        <v>13</v>
      </c>
      <c r="E130" s="5">
        <f t="shared" si="7"/>
        <v>14</v>
      </c>
      <c r="F130" s="5">
        <f t="shared" si="7"/>
        <v>18</v>
      </c>
      <c r="G130" s="5">
        <f t="shared" si="7"/>
        <v>13</v>
      </c>
      <c r="H130" s="5">
        <f t="shared" si="7"/>
        <v>8</v>
      </c>
      <c r="I130" s="5">
        <f t="shared" si="7"/>
        <v>10</v>
      </c>
      <c r="J130" s="5">
        <f t="shared" si="7"/>
        <v>10</v>
      </c>
      <c r="K130" s="5">
        <f t="shared" si="7"/>
        <v>4</v>
      </c>
      <c r="L130" s="5">
        <f t="shared" si="7"/>
        <v>16</v>
      </c>
      <c r="M130" s="17">
        <f>SUM(C130:L130)</f>
        <v>112</v>
      </c>
      <c r="N130" s="5"/>
      <c r="O130" s="18">
        <v>134</v>
      </c>
      <c r="P130" s="5"/>
      <c r="Q130" s="28">
        <f>(M130-O130)/O130</f>
        <v>-0.16417910447761194</v>
      </c>
    </row>
    <row r="131" spans="1:17" ht="15.75" x14ac:dyDescent="0.25">
      <c r="A131" s="2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29"/>
      <c r="N131" s="5"/>
      <c r="O131" s="5"/>
      <c r="P131" s="5"/>
      <c r="Q131" s="32"/>
    </row>
    <row r="132" spans="1:17" ht="15.75" x14ac:dyDescent="0.25">
      <c r="A132" s="2"/>
      <c r="B132" s="5" t="s">
        <v>30</v>
      </c>
      <c r="C132" s="5">
        <f t="shared" ref="C132:L133" si="8">SUM(C22+C59+C96)</f>
        <v>24</v>
      </c>
      <c r="D132" s="5">
        <f t="shared" si="8"/>
        <v>10</v>
      </c>
      <c r="E132" s="5">
        <f t="shared" si="8"/>
        <v>20</v>
      </c>
      <c r="F132" s="5">
        <f t="shared" si="8"/>
        <v>20</v>
      </c>
      <c r="G132" s="5">
        <f t="shared" si="8"/>
        <v>18</v>
      </c>
      <c r="H132" s="5">
        <f t="shared" si="8"/>
        <v>32</v>
      </c>
      <c r="I132" s="5">
        <f t="shared" si="8"/>
        <v>28</v>
      </c>
      <c r="J132" s="5">
        <f t="shared" si="8"/>
        <v>18</v>
      </c>
      <c r="K132" s="5">
        <f t="shared" si="8"/>
        <v>16</v>
      </c>
      <c r="L132" s="5">
        <f t="shared" si="8"/>
        <v>48</v>
      </c>
      <c r="M132" s="13">
        <f>SUM(C132:L132)</f>
        <v>234</v>
      </c>
      <c r="N132" s="5"/>
      <c r="O132" s="14">
        <v>250</v>
      </c>
      <c r="P132" s="5"/>
      <c r="Q132" s="28">
        <f>(M132-O132)/O132</f>
        <v>-6.4000000000000001E-2</v>
      </c>
    </row>
    <row r="133" spans="1:17" ht="15.75" x14ac:dyDescent="0.25">
      <c r="A133" s="2"/>
      <c r="B133" s="15" t="s">
        <v>26</v>
      </c>
      <c r="C133" s="5">
        <f t="shared" si="8"/>
        <v>1</v>
      </c>
      <c r="D133" s="5">
        <f t="shared" si="8"/>
        <v>0</v>
      </c>
      <c r="E133" s="5">
        <f t="shared" si="8"/>
        <v>3</v>
      </c>
      <c r="F133" s="5">
        <f t="shared" si="8"/>
        <v>2</v>
      </c>
      <c r="G133" s="5">
        <f t="shared" si="8"/>
        <v>0</v>
      </c>
      <c r="H133" s="5">
        <f t="shared" si="8"/>
        <v>1</v>
      </c>
      <c r="I133" s="5">
        <f t="shared" si="8"/>
        <v>0</v>
      </c>
      <c r="J133" s="5">
        <f t="shared" si="8"/>
        <v>2</v>
      </c>
      <c r="K133" s="5">
        <f t="shared" si="8"/>
        <v>3</v>
      </c>
      <c r="L133" s="5">
        <f t="shared" si="8"/>
        <v>4</v>
      </c>
      <c r="M133" s="17">
        <f>SUM(C133:L133)</f>
        <v>16</v>
      </c>
      <c r="N133" s="5"/>
      <c r="O133" s="18">
        <v>27</v>
      </c>
      <c r="P133" s="5"/>
      <c r="Q133" s="28">
        <f>(M133-O133)/O133</f>
        <v>-0.40740740740740738</v>
      </c>
    </row>
    <row r="134" spans="1:17" ht="15.75" x14ac:dyDescent="0.25">
      <c r="A134" s="2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29"/>
      <c r="N134" s="5"/>
      <c r="O134" s="5"/>
      <c r="P134" s="5"/>
      <c r="Q134" s="32"/>
    </row>
    <row r="135" spans="1:17" ht="15.75" x14ac:dyDescent="0.25">
      <c r="A135" s="2"/>
      <c r="B135" s="5" t="s">
        <v>31</v>
      </c>
      <c r="C135" s="5">
        <f t="shared" ref="C135:L136" si="9">SUM(C25+C62+C99)</f>
        <v>29</v>
      </c>
      <c r="D135" s="5">
        <f t="shared" si="9"/>
        <v>14</v>
      </c>
      <c r="E135" s="5">
        <f t="shared" si="9"/>
        <v>18</v>
      </c>
      <c r="F135" s="5">
        <f t="shared" si="9"/>
        <v>22</v>
      </c>
      <c r="G135" s="5">
        <f t="shared" si="9"/>
        <v>13</v>
      </c>
      <c r="H135" s="5">
        <f t="shared" si="9"/>
        <v>18</v>
      </c>
      <c r="I135" s="5">
        <f t="shared" si="9"/>
        <v>11</v>
      </c>
      <c r="J135" s="5">
        <f t="shared" si="9"/>
        <v>17</v>
      </c>
      <c r="K135" s="5">
        <f t="shared" si="9"/>
        <v>9</v>
      </c>
      <c r="L135" s="5">
        <f t="shared" si="9"/>
        <v>11</v>
      </c>
      <c r="M135" s="13">
        <f>SUM(C135:L135)</f>
        <v>162</v>
      </c>
      <c r="N135" s="5"/>
      <c r="O135" s="14">
        <v>196</v>
      </c>
      <c r="P135" s="5"/>
      <c r="Q135" s="28">
        <f>(M135-O135)/O135</f>
        <v>-0.17346938775510204</v>
      </c>
    </row>
    <row r="136" spans="1:17" ht="15.75" x14ac:dyDescent="0.25">
      <c r="A136" s="2"/>
      <c r="B136" s="15" t="s">
        <v>26</v>
      </c>
      <c r="C136" s="5">
        <f t="shared" si="9"/>
        <v>1</v>
      </c>
      <c r="D136" s="5">
        <f t="shared" si="9"/>
        <v>2</v>
      </c>
      <c r="E136" s="5">
        <f t="shared" si="9"/>
        <v>0</v>
      </c>
      <c r="F136" s="5">
        <f t="shared" si="9"/>
        <v>1</v>
      </c>
      <c r="G136" s="5">
        <f t="shared" si="9"/>
        <v>1</v>
      </c>
      <c r="H136" s="5">
        <f t="shared" si="9"/>
        <v>2</v>
      </c>
      <c r="I136" s="5">
        <f t="shared" si="9"/>
        <v>4</v>
      </c>
      <c r="J136" s="5">
        <f t="shared" si="9"/>
        <v>2</v>
      </c>
      <c r="K136" s="5">
        <f t="shared" si="9"/>
        <v>1</v>
      </c>
      <c r="L136" s="5">
        <f t="shared" si="9"/>
        <v>3</v>
      </c>
      <c r="M136" s="17">
        <f>SUM(C136:L136)</f>
        <v>17</v>
      </c>
      <c r="N136" s="5"/>
      <c r="O136" s="18">
        <v>20</v>
      </c>
      <c r="P136" s="5"/>
      <c r="Q136" s="28">
        <f>(M136-O136)/O136</f>
        <v>-0.15</v>
      </c>
    </row>
    <row r="137" spans="1:17" ht="15.75" x14ac:dyDescent="0.25">
      <c r="A137" s="2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29"/>
      <c r="N137" s="5"/>
      <c r="O137" s="5"/>
      <c r="P137" s="5"/>
      <c r="Q137" s="32"/>
    </row>
    <row r="138" spans="1:17" ht="15.75" x14ac:dyDescent="0.25">
      <c r="A138" s="2"/>
      <c r="B138" s="5" t="s">
        <v>32</v>
      </c>
      <c r="C138" s="5">
        <f t="shared" ref="C138:L139" si="10">SUM(C28+C65+C102)</f>
        <v>21</v>
      </c>
      <c r="D138" s="5">
        <f t="shared" si="10"/>
        <v>11</v>
      </c>
      <c r="E138" s="5">
        <f t="shared" si="10"/>
        <v>18</v>
      </c>
      <c r="F138" s="5">
        <f t="shared" si="10"/>
        <v>11</v>
      </c>
      <c r="G138" s="5">
        <f t="shared" si="10"/>
        <v>10</v>
      </c>
      <c r="H138" s="5">
        <f t="shared" si="10"/>
        <v>16</v>
      </c>
      <c r="I138" s="5">
        <f t="shared" si="10"/>
        <v>13</v>
      </c>
      <c r="J138" s="5">
        <f t="shared" si="10"/>
        <v>8</v>
      </c>
      <c r="K138" s="5">
        <f t="shared" si="10"/>
        <v>10</v>
      </c>
      <c r="L138" s="5">
        <f t="shared" si="10"/>
        <v>10</v>
      </c>
      <c r="M138" s="13">
        <f>SUM(C138:L138)</f>
        <v>128</v>
      </c>
      <c r="N138" s="5"/>
      <c r="O138" s="14">
        <v>100</v>
      </c>
      <c r="P138" s="5"/>
      <c r="Q138" s="28">
        <f>(M138-O138)/O138</f>
        <v>0.28000000000000003</v>
      </c>
    </row>
    <row r="139" spans="1:17" ht="15.75" x14ac:dyDescent="0.25">
      <c r="A139" s="2"/>
      <c r="B139" s="15" t="s">
        <v>26</v>
      </c>
      <c r="C139" s="5">
        <f t="shared" si="10"/>
        <v>2</v>
      </c>
      <c r="D139" s="5">
        <f t="shared" si="10"/>
        <v>1</v>
      </c>
      <c r="E139" s="5">
        <f t="shared" si="10"/>
        <v>2</v>
      </c>
      <c r="F139" s="5">
        <f t="shared" si="10"/>
        <v>0</v>
      </c>
      <c r="G139" s="5">
        <f t="shared" si="10"/>
        <v>4</v>
      </c>
      <c r="H139" s="5">
        <f t="shared" si="10"/>
        <v>0</v>
      </c>
      <c r="I139" s="5">
        <f t="shared" si="10"/>
        <v>0</v>
      </c>
      <c r="J139" s="5">
        <f t="shared" si="10"/>
        <v>1</v>
      </c>
      <c r="K139" s="5">
        <f t="shared" si="10"/>
        <v>2</v>
      </c>
      <c r="L139" s="5">
        <f t="shared" si="10"/>
        <v>8</v>
      </c>
      <c r="M139" s="17">
        <f>SUM(C139:L139)</f>
        <v>20</v>
      </c>
      <c r="N139" s="5"/>
      <c r="O139" s="18">
        <v>18</v>
      </c>
      <c r="P139" s="5"/>
      <c r="Q139" s="28">
        <f>(M139-O139)/O139</f>
        <v>0.1111111111111111</v>
      </c>
    </row>
    <row r="140" spans="1:17" ht="15.75" x14ac:dyDescent="0.25">
      <c r="A140" s="2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29"/>
      <c r="N140" s="5"/>
      <c r="O140" s="5"/>
      <c r="P140" s="5"/>
      <c r="Q140" s="32"/>
    </row>
    <row r="141" spans="1:17" ht="15.75" x14ac:dyDescent="0.25">
      <c r="A141" s="2"/>
      <c r="B141" s="5" t="s">
        <v>33</v>
      </c>
      <c r="C141" s="5">
        <f t="shared" ref="C141:L142" si="11">SUM(C31+C68+C105)</f>
        <v>0</v>
      </c>
      <c r="D141" s="5">
        <f t="shared" si="11"/>
        <v>0</v>
      </c>
      <c r="E141" s="5">
        <f t="shared" si="11"/>
        <v>0</v>
      </c>
      <c r="F141" s="5">
        <f t="shared" si="11"/>
        <v>0</v>
      </c>
      <c r="G141" s="5">
        <f t="shared" si="11"/>
        <v>0</v>
      </c>
      <c r="H141" s="5">
        <f t="shared" si="11"/>
        <v>0</v>
      </c>
      <c r="I141" s="5">
        <f t="shared" si="11"/>
        <v>0</v>
      </c>
      <c r="J141" s="5">
        <f t="shared" si="11"/>
        <v>0</v>
      </c>
      <c r="K141" s="5">
        <f t="shared" si="11"/>
        <v>0</v>
      </c>
      <c r="L141" s="5">
        <f t="shared" si="11"/>
        <v>1</v>
      </c>
      <c r="M141" s="13">
        <f>SUM(C141:L141)</f>
        <v>1</v>
      </c>
      <c r="N141" s="5"/>
      <c r="O141" s="14">
        <v>7</v>
      </c>
      <c r="P141" s="5"/>
      <c r="Q141" s="28">
        <f>(M141-O141)/O141</f>
        <v>-0.8571428571428571</v>
      </c>
    </row>
    <row r="142" spans="1:17" ht="15.75" x14ac:dyDescent="0.25">
      <c r="A142" s="2"/>
      <c r="B142" s="15" t="s">
        <v>26</v>
      </c>
      <c r="C142" s="5">
        <f t="shared" si="11"/>
        <v>0</v>
      </c>
      <c r="D142" s="5">
        <f t="shared" si="11"/>
        <v>0</v>
      </c>
      <c r="E142" s="5">
        <f t="shared" si="11"/>
        <v>0</v>
      </c>
      <c r="F142" s="5">
        <f t="shared" si="11"/>
        <v>0</v>
      </c>
      <c r="G142" s="5">
        <f t="shared" si="11"/>
        <v>0</v>
      </c>
      <c r="H142" s="5">
        <f t="shared" si="11"/>
        <v>0</v>
      </c>
      <c r="I142" s="5">
        <f t="shared" si="11"/>
        <v>0</v>
      </c>
      <c r="J142" s="5">
        <f t="shared" si="11"/>
        <v>0</v>
      </c>
      <c r="K142" s="5">
        <f t="shared" si="11"/>
        <v>0</v>
      </c>
      <c r="L142" s="5">
        <f t="shared" si="11"/>
        <v>0</v>
      </c>
      <c r="M142" s="17">
        <f>SUM(C142:L142)</f>
        <v>0</v>
      </c>
      <c r="N142" s="5"/>
      <c r="O142" s="18">
        <v>1</v>
      </c>
      <c r="P142" s="5"/>
      <c r="Q142" s="28">
        <f>(M142-O142)/O142</f>
        <v>-1</v>
      </c>
    </row>
    <row r="143" spans="1:17" ht="15.75" x14ac:dyDescent="0.25">
      <c r="A143" s="2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29"/>
      <c r="N143" s="5"/>
      <c r="O143" s="20"/>
      <c r="P143" s="5"/>
      <c r="Q143" s="32"/>
    </row>
    <row r="144" spans="1:17" ht="15.75" x14ac:dyDescent="0.25">
      <c r="A144" s="2"/>
      <c r="B144" s="14" t="s">
        <v>34</v>
      </c>
      <c r="C144" s="14">
        <f t="shared" ref="C144:M145" si="12">SUM(C120+C123+C126+C129+C132+C135+C138+C141)</f>
        <v>118</v>
      </c>
      <c r="D144" s="14">
        <f t="shared" si="12"/>
        <v>86</v>
      </c>
      <c r="E144" s="14">
        <f t="shared" si="12"/>
        <v>95</v>
      </c>
      <c r="F144" s="14">
        <f t="shared" si="12"/>
        <v>85</v>
      </c>
      <c r="G144" s="14">
        <f t="shared" si="12"/>
        <v>71</v>
      </c>
      <c r="H144" s="14">
        <f t="shared" si="12"/>
        <v>101</v>
      </c>
      <c r="I144" s="14">
        <f t="shared" si="12"/>
        <v>82</v>
      </c>
      <c r="J144" s="14">
        <f t="shared" si="12"/>
        <v>70</v>
      </c>
      <c r="K144" s="14">
        <f t="shared" si="12"/>
        <v>78</v>
      </c>
      <c r="L144" s="14">
        <f t="shared" si="12"/>
        <v>111</v>
      </c>
      <c r="M144" s="14">
        <f t="shared" si="12"/>
        <v>897</v>
      </c>
      <c r="N144" s="5"/>
      <c r="O144" s="14">
        <f>SUM(O120+O123+O126+O129+O132+O135+O138+O141)</f>
        <v>932</v>
      </c>
      <c r="P144" s="5"/>
      <c r="Q144" s="28">
        <f>(M144-O144)/O144</f>
        <v>-3.755364806866953E-2</v>
      </c>
    </row>
    <row r="145" spans="1:17" ht="15.75" x14ac:dyDescent="0.25">
      <c r="A145" s="2"/>
      <c r="B145" s="22" t="s">
        <v>35</v>
      </c>
      <c r="C145" s="14">
        <f t="shared" si="12"/>
        <v>19</v>
      </c>
      <c r="D145" s="14">
        <f t="shared" si="12"/>
        <v>20</v>
      </c>
      <c r="E145" s="14">
        <f t="shared" si="12"/>
        <v>21</v>
      </c>
      <c r="F145" s="14">
        <f t="shared" si="12"/>
        <v>22</v>
      </c>
      <c r="G145" s="14">
        <f t="shared" si="12"/>
        <v>20</v>
      </c>
      <c r="H145" s="14">
        <f t="shared" si="12"/>
        <v>12</v>
      </c>
      <c r="I145" s="14">
        <f t="shared" si="12"/>
        <v>19</v>
      </c>
      <c r="J145" s="14">
        <f t="shared" si="12"/>
        <v>16</v>
      </c>
      <c r="K145" s="14">
        <f t="shared" si="12"/>
        <v>12</v>
      </c>
      <c r="L145" s="14">
        <f t="shared" si="12"/>
        <v>32</v>
      </c>
      <c r="M145" s="14">
        <f t="shared" si="12"/>
        <v>193</v>
      </c>
      <c r="N145" s="5"/>
      <c r="O145" s="14">
        <f>SUM(O121+O124+O127+O130+O133+O136+O139+O142)</f>
        <v>227</v>
      </c>
      <c r="P145" s="5"/>
      <c r="Q145" s="28">
        <f>(M145-O145)/O145</f>
        <v>-0.14977973568281938</v>
      </c>
    </row>
    <row r="146" spans="1:17" x14ac:dyDescent="0.25">
      <c r="A146" s="2"/>
      <c r="B146" s="48" t="s">
        <v>40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</sheetData>
  <mergeCells count="29">
    <mergeCell ref="B2:Q2"/>
    <mergeCell ref="B3:Q3"/>
    <mergeCell ref="B4:Q4"/>
    <mergeCell ref="B5:E5"/>
    <mergeCell ref="C6:E6"/>
    <mergeCell ref="F6:H6"/>
    <mergeCell ref="I6:K6"/>
    <mergeCell ref="B39:Q39"/>
    <mergeCell ref="B40:Q40"/>
    <mergeCell ref="B41:Q41"/>
    <mergeCell ref="B42:E42"/>
    <mergeCell ref="C43:E43"/>
    <mergeCell ref="F43:H43"/>
    <mergeCell ref="I43:K43"/>
    <mergeCell ref="B76:Q76"/>
    <mergeCell ref="B77:Q77"/>
    <mergeCell ref="B78:Q78"/>
    <mergeCell ref="B79:E79"/>
    <mergeCell ref="C80:E80"/>
    <mergeCell ref="F80:H80"/>
    <mergeCell ref="I80:K80"/>
    <mergeCell ref="B146:Q146"/>
    <mergeCell ref="B112:Q112"/>
    <mergeCell ref="B113:Q113"/>
    <mergeCell ref="B114:Q114"/>
    <mergeCell ref="B115:E115"/>
    <mergeCell ref="C116:E116"/>
    <mergeCell ref="F116:H116"/>
    <mergeCell ref="I116:K1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7B6A-E187-411D-AADC-6C0A90518D2A}">
  <dimension ref="A1:S146"/>
  <sheetViews>
    <sheetView workbookViewId="0">
      <selection activeCell="S10" sqref="S10"/>
    </sheetView>
  </sheetViews>
  <sheetFormatPr defaultRowHeight="15" x14ac:dyDescent="0.25"/>
  <cols>
    <col min="2" max="2" width="13.42578125" customWidth="1"/>
    <col min="15" max="15" width="14.42578125" customWidth="1"/>
    <col min="17" max="17" width="14.42578125" customWidth="1"/>
    <col min="19" max="19" width="11.7109375" customWidth="1"/>
  </cols>
  <sheetData>
    <row r="1" spans="1:19" ht="15.75" x14ac:dyDescent="0.25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"/>
    </row>
    <row r="2" spans="1:19" ht="15.75" x14ac:dyDescent="0.25">
      <c r="A2" s="2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2"/>
    </row>
    <row r="3" spans="1:19" ht="15.75" x14ac:dyDescent="0.25">
      <c r="A3" s="2"/>
      <c r="B3" s="53" t="s">
        <v>43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2"/>
    </row>
    <row r="4" spans="1:19" ht="15.75" x14ac:dyDescent="0.25">
      <c r="A4" s="2"/>
      <c r="B4" s="53" t="s">
        <v>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2"/>
    </row>
    <row r="5" spans="1:19" ht="15.75" customHeight="1" x14ac:dyDescent="0.25">
      <c r="A5" s="2"/>
      <c r="B5" s="54" t="s">
        <v>3</v>
      </c>
      <c r="C5" s="54"/>
      <c r="D5" s="54"/>
      <c r="E5" s="54"/>
      <c r="F5" s="2"/>
      <c r="G5" s="2"/>
      <c r="H5" s="2"/>
      <c r="I5" s="2"/>
      <c r="J5" s="2"/>
      <c r="K5" s="2"/>
      <c r="L5" s="2"/>
      <c r="M5" s="2"/>
      <c r="N5" s="2"/>
      <c r="O5" s="5"/>
      <c r="P5" s="2"/>
      <c r="Q5" s="2"/>
      <c r="R5" s="2"/>
      <c r="S5" s="2"/>
    </row>
    <row r="6" spans="1:19" ht="15.75" x14ac:dyDescent="0.25">
      <c r="A6" s="2"/>
      <c r="B6" s="5" t="s">
        <v>0</v>
      </c>
      <c r="C6" s="50" t="s">
        <v>4</v>
      </c>
      <c r="D6" s="51"/>
      <c r="E6" s="52"/>
      <c r="F6" s="50" t="s">
        <v>5</v>
      </c>
      <c r="G6" s="51"/>
      <c r="H6" s="52"/>
      <c r="I6" s="50" t="s">
        <v>6</v>
      </c>
      <c r="J6" s="51"/>
      <c r="K6" s="52"/>
      <c r="L6" s="50" t="s">
        <v>7</v>
      </c>
      <c r="M6" s="51"/>
      <c r="N6" s="51"/>
      <c r="O6" s="5"/>
      <c r="P6" s="2" t="s">
        <v>0</v>
      </c>
      <c r="Q6" s="2"/>
      <c r="R6" s="5"/>
      <c r="S6" s="2"/>
    </row>
    <row r="7" spans="1:19" ht="15.75" x14ac:dyDescent="0.25">
      <c r="A7" s="2"/>
      <c r="B7" s="7" t="s">
        <v>8</v>
      </c>
      <c r="C7" s="7">
        <v>2025</v>
      </c>
      <c r="D7" s="7">
        <v>2025</v>
      </c>
      <c r="E7" s="7">
        <v>2025</v>
      </c>
      <c r="F7" s="7">
        <v>2025</v>
      </c>
      <c r="G7" s="7">
        <v>2025</v>
      </c>
      <c r="H7" s="7">
        <v>2025</v>
      </c>
      <c r="I7" s="7">
        <v>2025</v>
      </c>
      <c r="J7" s="7">
        <v>2025</v>
      </c>
      <c r="K7" s="7">
        <v>2025</v>
      </c>
      <c r="L7" s="7">
        <v>2025</v>
      </c>
      <c r="M7" s="7">
        <v>2025</v>
      </c>
      <c r="N7" s="7">
        <v>2025</v>
      </c>
      <c r="O7" s="8" t="s">
        <v>44</v>
      </c>
      <c r="P7" s="9"/>
      <c r="Q7" s="10" t="s">
        <v>45</v>
      </c>
      <c r="R7" s="5"/>
      <c r="S7" s="10" t="s">
        <v>11</v>
      </c>
    </row>
    <row r="8" spans="1:19" ht="15.75" x14ac:dyDescent="0.25">
      <c r="A8" s="2"/>
      <c r="B8" s="7" t="s">
        <v>12</v>
      </c>
      <c r="C8" s="7" t="s">
        <v>16</v>
      </c>
      <c r="D8" s="7" t="s">
        <v>17</v>
      </c>
      <c r="E8" s="7" t="s">
        <v>18</v>
      </c>
      <c r="F8" s="7" t="s">
        <v>19</v>
      </c>
      <c r="G8" s="7" t="s">
        <v>20</v>
      </c>
      <c r="H8" s="7" t="s">
        <v>21</v>
      </c>
      <c r="I8" s="7" t="s">
        <v>22</v>
      </c>
      <c r="J8" s="7" t="s">
        <v>46</v>
      </c>
      <c r="K8" s="7" t="s">
        <v>47</v>
      </c>
      <c r="L8" s="7" t="s">
        <v>13</v>
      </c>
      <c r="M8" s="7" t="s">
        <v>14</v>
      </c>
      <c r="N8" s="7" t="s">
        <v>15</v>
      </c>
      <c r="O8" s="8" t="s">
        <v>23</v>
      </c>
      <c r="P8" s="9"/>
      <c r="Q8" s="10" t="s">
        <v>23</v>
      </c>
      <c r="R8" s="5"/>
      <c r="S8" s="10" t="s">
        <v>24</v>
      </c>
    </row>
    <row r="9" spans="1:19" ht="15.75" x14ac:dyDescent="0.25">
      <c r="A9" s="2"/>
      <c r="B9" s="5" t="s">
        <v>0</v>
      </c>
      <c r="C9" s="9">
        <v>1</v>
      </c>
      <c r="D9" s="9"/>
      <c r="E9" s="9"/>
      <c r="F9" s="9"/>
      <c r="G9" s="9"/>
      <c r="H9" s="9"/>
      <c r="I9" s="11"/>
      <c r="J9" s="11"/>
      <c r="K9" s="12"/>
      <c r="L9" s="11"/>
      <c r="M9" s="11"/>
      <c r="N9" s="21"/>
      <c r="O9" s="9"/>
      <c r="P9" s="5"/>
      <c r="Q9" s="5"/>
      <c r="R9" s="5"/>
      <c r="S9" s="5"/>
    </row>
    <row r="10" spans="1:19" ht="15.75" x14ac:dyDescent="0.25">
      <c r="A10" s="2"/>
      <c r="B10" s="5" t="s">
        <v>25</v>
      </c>
      <c r="C10" s="5">
        <v>2</v>
      </c>
      <c r="D10" s="5">
        <v>2</v>
      </c>
      <c r="E10" s="5">
        <v>1</v>
      </c>
      <c r="F10" s="5">
        <v>3</v>
      </c>
      <c r="G10" s="5">
        <v>0</v>
      </c>
      <c r="H10" s="5">
        <v>2</v>
      </c>
      <c r="I10" s="5">
        <v>1</v>
      </c>
      <c r="J10" s="5">
        <v>1</v>
      </c>
      <c r="K10" s="5">
        <v>0</v>
      </c>
      <c r="L10" s="5">
        <v>1</v>
      </c>
      <c r="M10" s="5">
        <v>2</v>
      </c>
      <c r="N10" s="5">
        <v>2</v>
      </c>
      <c r="O10" s="13">
        <v>17</v>
      </c>
      <c r="P10" s="5"/>
      <c r="Q10" s="13">
        <v>20</v>
      </c>
      <c r="R10" s="5"/>
      <c r="S10" s="28">
        <v>-0.15</v>
      </c>
    </row>
    <row r="11" spans="1:19" ht="15.75" x14ac:dyDescent="0.25">
      <c r="A11" s="2"/>
      <c r="B11" s="15" t="s">
        <v>26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1</v>
      </c>
      <c r="N11" s="16">
        <v>1</v>
      </c>
      <c r="O11" s="17">
        <v>3</v>
      </c>
      <c r="P11" s="5"/>
      <c r="Q11" s="17">
        <v>12</v>
      </c>
      <c r="R11" s="5"/>
      <c r="S11" s="28">
        <v>-0.75</v>
      </c>
    </row>
    <row r="12" spans="1:19" ht="16.5" thickBot="1" x14ac:dyDescent="0.3">
      <c r="A12" s="2"/>
      <c r="B12" s="5" t="s">
        <v>0</v>
      </c>
      <c r="C12" s="5"/>
      <c r="D12" s="5"/>
      <c r="E12" s="5"/>
      <c r="F12" s="5"/>
      <c r="G12" s="5"/>
      <c r="H12" s="5"/>
      <c r="I12" s="21"/>
      <c r="J12" s="21"/>
      <c r="K12" s="12"/>
      <c r="L12" s="12"/>
      <c r="M12" s="12"/>
      <c r="N12" s="12"/>
      <c r="O12" s="5"/>
      <c r="P12" s="5"/>
      <c r="Q12" s="5"/>
      <c r="R12" s="5"/>
      <c r="S12" s="42"/>
    </row>
    <row r="13" spans="1:19" ht="15.75" x14ac:dyDescent="0.25">
      <c r="A13" s="2"/>
      <c r="B13" s="5" t="s">
        <v>27</v>
      </c>
      <c r="C13" s="5">
        <v>2</v>
      </c>
      <c r="D13" s="5">
        <v>2</v>
      </c>
      <c r="E13" s="5">
        <v>1</v>
      </c>
      <c r="F13" s="5">
        <v>0</v>
      </c>
      <c r="G13" s="5">
        <v>0</v>
      </c>
      <c r="H13" s="5">
        <v>1</v>
      </c>
      <c r="I13" s="5">
        <v>2</v>
      </c>
      <c r="J13" s="5">
        <v>1</v>
      </c>
      <c r="K13" s="5">
        <v>0</v>
      </c>
      <c r="L13" s="5">
        <v>3</v>
      </c>
      <c r="M13" s="5">
        <v>1</v>
      </c>
      <c r="N13" s="5">
        <v>1</v>
      </c>
      <c r="O13" s="13">
        <v>14</v>
      </c>
      <c r="P13" s="5"/>
      <c r="Q13" s="13">
        <v>16</v>
      </c>
      <c r="R13" s="5"/>
      <c r="S13" s="35">
        <v>-0.13</v>
      </c>
    </row>
    <row r="14" spans="1:19" ht="15.75" x14ac:dyDescent="0.25">
      <c r="A14" s="2"/>
      <c r="B14" s="15" t="s">
        <v>26</v>
      </c>
      <c r="C14" s="16">
        <v>2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1</v>
      </c>
      <c r="J14" s="16">
        <v>0</v>
      </c>
      <c r="K14" s="16">
        <v>1</v>
      </c>
      <c r="L14" s="16">
        <v>4</v>
      </c>
      <c r="M14" s="16">
        <v>0</v>
      </c>
      <c r="N14" s="16">
        <v>0</v>
      </c>
      <c r="O14" s="17">
        <v>8</v>
      </c>
      <c r="P14" s="5"/>
      <c r="Q14" s="17">
        <v>5</v>
      </c>
      <c r="R14" s="5"/>
      <c r="S14" s="36">
        <v>0.6</v>
      </c>
    </row>
    <row r="15" spans="1:19" ht="16.5" thickBot="1" x14ac:dyDescent="0.3">
      <c r="A15" s="2"/>
      <c r="B15" s="5" t="s">
        <v>0</v>
      </c>
      <c r="C15" s="5"/>
      <c r="D15" s="5"/>
      <c r="E15" s="5"/>
      <c r="F15" s="5"/>
      <c r="G15" s="5"/>
      <c r="H15" s="5"/>
      <c r="I15" s="21"/>
      <c r="J15" s="21"/>
      <c r="K15" s="12"/>
      <c r="L15" s="12"/>
      <c r="M15" s="12"/>
      <c r="N15" s="12"/>
      <c r="O15" s="19"/>
      <c r="P15" s="5"/>
      <c r="Q15" s="19"/>
      <c r="R15" s="5"/>
      <c r="S15" s="42"/>
    </row>
    <row r="16" spans="1:19" ht="15.75" x14ac:dyDescent="0.25">
      <c r="A16" s="2"/>
      <c r="B16" s="5" t="s">
        <v>28</v>
      </c>
      <c r="C16" s="5">
        <v>0</v>
      </c>
      <c r="D16" s="5">
        <v>4</v>
      </c>
      <c r="E16" s="5">
        <v>2</v>
      </c>
      <c r="F16" s="5">
        <v>3</v>
      </c>
      <c r="G16" s="5">
        <v>4</v>
      </c>
      <c r="H16" s="5">
        <v>3</v>
      </c>
      <c r="I16" s="5">
        <v>2</v>
      </c>
      <c r="J16" s="5">
        <v>5</v>
      </c>
      <c r="K16" s="5">
        <v>2</v>
      </c>
      <c r="L16" s="5">
        <v>3</v>
      </c>
      <c r="M16" s="5">
        <v>1</v>
      </c>
      <c r="N16" s="5">
        <v>1</v>
      </c>
      <c r="O16" s="13">
        <v>30</v>
      </c>
      <c r="P16" s="5"/>
      <c r="Q16" s="13">
        <v>30</v>
      </c>
      <c r="R16" s="5"/>
      <c r="S16" s="35">
        <v>0</v>
      </c>
    </row>
    <row r="17" spans="1:19" ht="15.75" x14ac:dyDescent="0.25">
      <c r="A17" s="2"/>
      <c r="B17" s="15" t="s">
        <v>26</v>
      </c>
      <c r="C17" s="16">
        <v>0</v>
      </c>
      <c r="D17" s="16">
        <v>1</v>
      </c>
      <c r="E17" s="16">
        <v>0</v>
      </c>
      <c r="F17" s="16">
        <v>0</v>
      </c>
      <c r="G17" s="16">
        <v>0</v>
      </c>
      <c r="H17" s="16">
        <v>1</v>
      </c>
      <c r="I17" s="16">
        <v>3</v>
      </c>
      <c r="J17" s="16">
        <v>0</v>
      </c>
      <c r="K17" s="16">
        <v>1</v>
      </c>
      <c r="L17" s="16">
        <v>1</v>
      </c>
      <c r="M17" s="16">
        <v>1</v>
      </c>
      <c r="N17" s="16">
        <v>0</v>
      </c>
      <c r="O17" s="17">
        <v>8</v>
      </c>
      <c r="P17" s="5"/>
      <c r="Q17" s="17">
        <v>14</v>
      </c>
      <c r="R17" s="5"/>
      <c r="S17" s="36">
        <v>-0.43</v>
      </c>
    </row>
    <row r="18" spans="1:19" ht="16.5" thickBot="1" x14ac:dyDescent="0.3">
      <c r="A18" s="2"/>
      <c r="B18" s="5" t="s">
        <v>0</v>
      </c>
      <c r="C18" s="5"/>
      <c r="D18" s="5"/>
      <c r="E18" s="5"/>
      <c r="F18" s="5"/>
      <c r="G18" s="5"/>
      <c r="H18" s="5"/>
      <c r="I18" s="21"/>
      <c r="J18" s="21"/>
      <c r="K18" s="12"/>
      <c r="L18" s="12"/>
      <c r="M18" s="12"/>
      <c r="N18" s="12"/>
      <c r="O18" s="5"/>
      <c r="P18" s="5"/>
      <c r="Q18" s="5"/>
      <c r="R18" s="5"/>
      <c r="S18" s="42"/>
    </row>
    <row r="19" spans="1:19" ht="15.75" x14ac:dyDescent="0.25">
      <c r="A19" s="2"/>
      <c r="B19" s="5" t="s">
        <v>29</v>
      </c>
      <c r="C19" s="5">
        <v>10</v>
      </c>
      <c r="D19" s="5">
        <v>6</v>
      </c>
      <c r="E19" s="5">
        <v>12</v>
      </c>
      <c r="F19" s="5">
        <v>11</v>
      </c>
      <c r="G19" s="5">
        <v>7</v>
      </c>
      <c r="H19" s="5">
        <v>11</v>
      </c>
      <c r="I19" s="5">
        <v>9</v>
      </c>
      <c r="J19" s="5">
        <v>12</v>
      </c>
      <c r="K19" s="5">
        <v>13</v>
      </c>
      <c r="L19" s="5">
        <v>2</v>
      </c>
      <c r="M19" s="5">
        <v>11</v>
      </c>
      <c r="N19" s="5">
        <v>10</v>
      </c>
      <c r="O19" s="13">
        <v>114</v>
      </c>
      <c r="P19" s="5"/>
      <c r="Q19" s="13">
        <v>103</v>
      </c>
      <c r="R19" s="5"/>
      <c r="S19" s="35">
        <v>0.11</v>
      </c>
    </row>
    <row r="20" spans="1:19" ht="15.75" x14ac:dyDescent="0.25">
      <c r="A20" s="2"/>
      <c r="B20" s="15" t="s">
        <v>26</v>
      </c>
      <c r="C20" s="16">
        <v>5</v>
      </c>
      <c r="D20" s="16">
        <v>1</v>
      </c>
      <c r="E20" s="16">
        <v>3</v>
      </c>
      <c r="F20" s="16">
        <v>5</v>
      </c>
      <c r="G20" s="16">
        <v>5</v>
      </c>
      <c r="H20" s="16">
        <v>6</v>
      </c>
      <c r="I20" s="16">
        <v>6</v>
      </c>
      <c r="J20" s="16">
        <v>7</v>
      </c>
      <c r="K20" s="16">
        <v>10</v>
      </c>
      <c r="L20" s="16">
        <v>3</v>
      </c>
      <c r="M20" s="16">
        <v>5</v>
      </c>
      <c r="N20" s="16">
        <v>9</v>
      </c>
      <c r="O20" s="17">
        <v>65</v>
      </c>
      <c r="P20" s="5"/>
      <c r="Q20" s="17">
        <v>84</v>
      </c>
      <c r="R20" s="5"/>
      <c r="S20" s="35">
        <v>-0.23</v>
      </c>
    </row>
    <row r="21" spans="1:19" ht="15.75" x14ac:dyDescent="0.25">
      <c r="A21" s="2"/>
      <c r="B21" s="5" t="s">
        <v>0</v>
      </c>
      <c r="C21" s="5"/>
      <c r="D21" s="5"/>
      <c r="E21" s="5"/>
      <c r="F21" s="5"/>
      <c r="G21" s="5"/>
      <c r="H21" s="5"/>
      <c r="I21" s="21"/>
      <c r="J21" s="21"/>
      <c r="K21" s="12"/>
      <c r="L21" s="12"/>
      <c r="M21" s="12"/>
      <c r="N21" s="12"/>
      <c r="O21" s="5"/>
      <c r="P21" s="5"/>
      <c r="Q21" s="5"/>
      <c r="R21" s="5"/>
      <c r="S21" s="5"/>
    </row>
    <row r="22" spans="1:19" ht="15.75" x14ac:dyDescent="0.25">
      <c r="A22" s="2"/>
      <c r="B22" s="5" t="s">
        <v>30</v>
      </c>
      <c r="C22" s="5">
        <v>17</v>
      </c>
      <c r="D22" s="5">
        <v>7</v>
      </c>
      <c r="E22" s="5">
        <v>13</v>
      </c>
      <c r="F22" s="5">
        <v>10</v>
      </c>
      <c r="G22" s="5">
        <v>32</v>
      </c>
      <c r="H22" s="5">
        <v>32</v>
      </c>
      <c r="I22" s="5">
        <v>30</v>
      </c>
      <c r="J22" s="5">
        <v>26</v>
      </c>
      <c r="K22" s="5">
        <v>10</v>
      </c>
      <c r="L22" s="5">
        <v>16</v>
      </c>
      <c r="M22" s="5">
        <v>9</v>
      </c>
      <c r="N22" s="5">
        <v>13</v>
      </c>
      <c r="O22" s="13">
        <v>215</v>
      </c>
      <c r="P22" s="5"/>
      <c r="Q22" s="13">
        <v>126</v>
      </c>
      <c r="R22" s="5"/>
      <c r="S22" s="28">
        <v>0.71</v>
      </c>
    </row>
    <row r="23" spans="1:19" ht="15.75" x14ac:dyDescent="0.25">
      <c r="A23" s="2"/>
      <c r="B23" s="15" t="s">
        <v>26</v>
      </c>
      <c r="C23" s="16">
        <v>3</v>
      </c>
      <c r="D23" s="16">
        <v>1</v>
      </c>
      <c r="E23" s="16">
        <v>0</v>
      </c>
      <c r="F23" s="16">
        <v>0</v>
      </c>
      <c r="G23" s="16">
        <v>1</v>
      </c>
      <c r="H23" s="16">
        <v>1</v>
      </c>
      <c r="I23" s="16">
        <v>3</v>
      </c>
      <c r="J23" s="16">
        <v>2</v>
      </c>
      <c r="K23" s="16">
        <v>3</v>
      </c>
      <c r="L23" s="16">
        <v>0</v>
      </c>
      <c r="M23" s="16">
        <v>0</v>
      </c>
      <c r="N23" s="16">
        <v>2</v>
      </c>
      <c r="O23" s="17">
        <v>16</v>
      </c>
      <c r="P23" s="5"/>
      <c r="Q23" s="17">
        <v>12</v>
      </c>
      <c r="R23" s="5"/>
      <c r="S23" s="28">
        <v>0.33</v>
      </c>
    </row>
    <row r="24" spans="1:19" ht="15.75" x14ac:dyDescent="0.25">
      <c r="A24" s="2"/>
      <c r="B24" s="5" t="s">
        <v>0</v>
      </c>
      <c r="C24" s="5"/>
      <c r="D24" s="5"/>
      <c r="E24" s="5"/>
      <c r="F24" s="5"/>
      <c r="G24" s="5"/>
      <c r="H24" s="5"/>
      <c r="I24" s="21"/>
      <c r="J24" s="21"/>
      <c r="K24" s="12"/>
      <c r="L24" s="12"/>
      <c r="M24" s="12"/>
      <c r="N24" s="12"/>
      <c r="O24" s="5"/>
      <c r="P24" s="5"/>
      <c r="Q24" s="5"/>
      <c r="R24" s="5"/>
      <c r="S24" s="20"/>
    </row>
    <row r="25" spans="1:19" ht="15.75" x14ac:dyDescent="0.25">
      <c r="A25" s="2"/>
      <c r="B25" s="5" t="s">
        <v>31</v>
      </c>
      <c r="C25" s="5">
        <v>5</v>
      </c>
      <c r="D25" s="5">
        <v>2</v>
      </c>
      <c r="E25" s="5">
        <v>8</v>
      </c>
      <c r="F25" s="5">
        <v>8</v>
      </c>
      <c r="G25" s="5">
        <v>11</v>
      </c>
      <c r="H25" s="5">
        <v>5</v>
      </c>
      <c r="I25" s="5">
        <v>6</v>
      </c>
      <c r="J25" s="5">
        <v>5</v>
      </c>
      <c r="K25" s="5">
        <v>6</v>
      </c>
      <c r="L25" s="5">
        <v>8</v>
      </c>
      <c r="M25" s="5">
        <v>5</v>
      </c>
      <c r="N25" s="5">
        <v>6</v>
      </c>
      <c r="O25" s="13">
        <v>75</v>
      </c>
      <c r="P25" s="5"/>
      <c r="Q25" s="13">
        <v>79</v>
      </c>
      <c r="R25" s="5"/>
      <c r="S25" s="35">
        <v>-0.05</v>
      </c>
    </row>
    <row r="26" spans="1:19" ht="15.75" x14ac:dyDescent="0.25">
      <c r="A26" s="2"/>
      <c r="B26" s="15" t="s">
        <v>26</v>
      </c>
      <c r="C26" s="16">
        <v>4</v>
      </c>
      <c r="D26" s="16">
        <v>0</v>
      </c>
      <c r="E26" s="16">
        <v>0</v>
      </c>
      <c r="F26" s="16">
        <v>1</v>
      </c>
      <c r="G26" s="16">
        <v>0</v>
      </c>
      <c r="H26" s="16">
        <v>1</v>
      </c>
      <c r="I26" s="16">
        <v>1</v>
      </c>
      <c r="J26" s="16">
        <v>0</v>
      </c>
      <c r="K26" s="16">
        <v>1</v>
      </c>
      <c r="L26" s="16">
        <v>0</v>
      </c>
      <c r="M26" s="16">
        <v>0</v>
      </c>
      <c r="N26" s="16">
        <v>0</v>
      </c>
      <c r="O26" s="17">
        <v>8</v>
      </c>
      <c r="P26" s="5"/>
      <c r="Q26" s="17">
        <v>8</v>
      </c>
      <c r="R26" s="5"/>
      <c r="S26" s="36">
        <v>0</v>
      </c>
    </row>
    <row r="27" spans="1:19" ht="16.5" thickBot="1" x14ac:dyDescent="0.3">
      <c r="A27" s="2"/>
      <c r="B27" s="5" t="s">
        <v>0</v>
      </c>
      <c r="C27" s="5"/>
      <c r="D27" s="5"/>
      <c r="E27" s="5"/>
      <c r="F27" s="5"/>
      <c r="G27" s="5"/>
      <c r="H27" s="5"/>
      <c r="I27" s="21"/>
      <c r="J27" s="21"/>
      <c r="K27" s="12"/>
      <c r="L27" s="12"/>
      <c r="M27" s="12"/>
      <c r="N27" s="12"/>
      <c r="O27" s="5"/>
      <c r="P27" s="5"/>
      <c r="Q27" s="5"/>
      <c r="R27" s="5"/>
      <c r="S27" s="42"/>
    </row>
    <row r="28" spans="1:19" ht="15.75" x14ac:dyDescent="0.25">
      <c r="A28" s="2"/>
      <c r="B28" s="5" t="s">
        <v>32</v>
      </c>
      <c r="C28" s="5">
        <v>2</v>
      </c>
      <c r="D28" s="5">
        <v>2</v>
      </c>
      <c r="E28" s="5">
        <v>10</v>
      </c>
      <c r="F28" s="5">
        <v>5</v>
      </c>
      <c r="G28" s="5">
        <v>10</v>
      </c>
      <c r="H28" s="5">
        <v>3</v>
      </c>
      <c r="I28" s="5">
        <v>4</v>
      </c>
      <c r="J28" s="5">
        <v>4</v>
      </c>
      <c r="K28" s="5">
        <v>2</v>
      </c>
      <c r="L28" s="5">
        <v>3</v>
      </c>
      <c r="M28" s="5">
        <v>4</v>
      </c>
      <c r="N28" s="5">
        <v>11</v>
      </c>
      <c r="O28" s="13">
        <v>60</v>
      </c>
      <c r="P28" s="5"/>
      <c r="Q28" s="13">
        <v>29</v>
      </c>
      <c r="R28" s="5"/>
      <c r="S28" s="35">
        <v>1.07</v>
      </c>
    </row>
    <row r="29" spans="1:19" ht="15.75" x14ac:dyDescent="0.25">
      <c r="A29" s="2"/>
      <c r="B29" s="15" t="s">
        <v>26</v>
      </c>
      <c r="C29" s="16">
        <v>0</v>
      </c>
      <c r="D29" s="16">
        <v>1</v>
      </c>
      <c r="E29" s="16">
        <v>0</v>
      </c>
      <c r="F29" s="16">
        <v>0</v>
      </c>
      <c r="G29" s="16">
        <v>2</v>
      </c>
      <c r="H29" s="16">
        <v>2</v>
      </c>
      <c r="I29" s="16">
        <v>1</v>
      </c>
      <c r="J29" s="16">
        <v>0</v>
      </c>
      <c r="K29" s="16">
        <v>0</v>
      </c>
      <c r="L29" s="16">
        <v>0</v>
      </c>
      <c r="M29" s="16">
        <v>0</v>
      </c>
      <c r="N29" s="16">
        <v>1</v>
      </c>
      <c r="O29" s="17">
        <v>7</v>
      </c>
      <c r="P29" s="5"/>
      <c r="Q29" s="17">
        <v>3</v>
      </c>
      <c r="R29" s="5"/>
      <c r="S29" s="36">
        <v>1.33</v>
      </c>
    </row>
    <row r="30" spans="1:19" ht="15.75" x14ac:dyDescent="0.25">
      <c r="A30" s="2"/>
      <c r="B30" s="5" t="s">
        <v>0</v>
      </c>
      <c r="C30" s="5"/>
      <c r="D30" s="5"/>
      <c r="E30" s="5"/>
      <c r="F30" s="5"/>
      <c r="G30" s="5"/>
      <c r="H30" s="5"/>
      <c r="I30" s="21"/>
      <c r="J30" s="21"/>
      <c r="K30" s="12"/>
      <c r="L30" s="12"/>
      <c r="M30" s="12"/>
      <c r="N30" s="12"/>
      <c r="O30" s="5"/>
      <c r="P30" s="5"/>
      <c r="Q30" s="5"/>
      <c r="R30" s="5"/>
      <c r="S30" s="20"/>
    </row>
    <row r="31" spans="1:19" ht="15.75" x14ac:dyDescent="0.25">
      <c r="A31" s="2"/>
      <c r="B31" s="5" t="s">
        <v>33</v>
      </c>
      <c r="C31" s="5">
        <v>1</v>
      </c>
      <c r="D31" s="5">
        <v>0</v>
      </c>
      <c r="E31" s="5">
        <v>1</v>
      </c>
      <c r="F31" s="5">
        <v>1</v>
      </c>
      <c r="G31" s="5">
        <v>1</v>
      </c>
      <c r="H31" s="5">
        <v>0</v>
      </c>
      <c r="I31" s="5">
        <v>0</v>
      </c>
      <c r="J31" s="5">
        <v>1</v>
      </c>
      <c r="K31" s="5">
        <v>1</v>
      </c>
      <c r="L31" s="5">
        <v>0</v>
      </c>
      <c r="M31" s="5">
        <v>0</v>
      </c>
      <c r="N31" s="5">
        <v>0</v>
      </c>
      <c r="O31" s="13">
        <v>6</v>
      </c>
      <c r="P31" s="5"/>
      <c r="Q31" s="13">
        <v>4</v>
      </c>
      <c r="R31" s="5"/>
      <c r="S31" s="35">
        <v>0.5</v>
      </c>
    </row>
    <row r="32" spans="1:19" ht="15.75" x14ac:dyDescent="0.25">
      <c r="A32" s="2"/>
      <c r="B32" s="15" t="s">
        <v>26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0</v>
      </c>
      <c r="N32" s="16">
        <v>0</v>
      </c>
      <c r="O32" s="17">
        <v>1</v>
      </c>
      <c r="P32" s="5"/>
      <c r="Q32" s="17">
        <v>1</v>
      </c>
      <c r="R32" s="5"/>
      <c r="S32" s="36">
        <v>0</v>
      </c>
    </row>
    <row r="33" spans="1:19" ht="15.75" x14ac:dyDescent="0.25">
      <c r="A33" s="55"/>
      <c r="B33" s="55"/>
      <c r="C33" s="5"/>
      <c r="D33" s="5"/>
      <c r="E33" s="5"/>
      <c r="F33" s="5"/>
      <c r="G33" s="5"/>
      <c r="H33" s="5"/>
      <c r="I33" s="21"/>
      <c r="J33" s="21"/>
      <c r="K33" s="12"/>
      <c r="L33" s="21"/>
      <c r="M33" s="21"/>
      <c r="N33" s="21"/>
      <c r="O33" s="5"/>
      <c r="P33" s="5"/>
      <c r="Q33" s="5"/>
      <c r="R33" s="5"/>
      <c r="S33" s="20"/>
    </row>
    <row r="34" spans="1:19" ht="15.75" x14ac:dyDescent="0.25">
      <c r="A34" s="2"/>
      <c r="B34" s="14" t="s">
        <v>34</v>
      </c>
      <c r="C34" s="14">
        <v>39</v>
      </c>
      <c r="D34" s="14">
        <v>25</v>
      </c>
      <c r="E34" s="14">
        <v>48</v>
      </c>
      <c r="F34" s="14">
        <v>41</v>
      </c>
      <c r="G34" s="14">
        <v>65</v>
      </c>
      <c r="H34" s="14">
        <v>57</v>
      </c>
      <c r="I34" s="14">
        <v>54</v>
      </c>
      <c r="J34" s="14">
        <v>55</v>
      </c>
      <c r="K34" s="14">
        <v>34</v>
      </c>
      <c r="L34" s="14">
        <v>36</v>
      </c>
      <c r="M34" s="14">
        <v>33</v>
      </c>
      <c r="N34" s="14">
        <v>44</v>
      </c>
      <c r="O34" s="14">
        <v>531</v>
      </c>
      <c r="P34" s="5"/>
      <c r="Q34" s="14">
        <v>407</v>
      </c>
      <c r="R34" s="5"/>
      <c r="S34" s="35">
        <v>0.3</v>
      </c>
    </row>
    <row r="35" spans="1:19" ht="15.75" x14ac:dyDescent="0.25">
      <c r="A35" s="2"/>
      <c r="B35" s="22" t="s">
        <v>35</v>
      </c>
      <c r="C35" s="14">
        <v>14</v>
      </c>
      <c r="D35" s="14">
        <v>4</v>
      </c>
      <c r="E35" s="14">
        <v>3</v>
      </c>
      <c r="F35" s="14">
        <v>6</v>
      </c>
      <c r="G35" s="14">
        <v>8</v>
      </c>
      <c r="H35" s="14">
        <v>12</v>
      </c>
      <c r="I35" s="14">
        <v>15</v>
      </c>
      <c r="J35" s="14">
        <v>9</v>
      </c>
      <c r="K35" s="14">
        <v>17</v>
      </c>
      <c r="L35" s="14">
        <v>8</v>
      </c>
      <c r="M35" s="14">
        <v>7</v>
      </c>
      <c r="N35" s="14">
        <v>13</v>
      </c>
      <c r="O35" s="14">
        <v>116</v>
      </c>
      <c r="P35" s="5"/>
      <c r="Q35" s="14">
        <v>139</v>
      </c>
      <c r="R35" s="5"/>
      <c r="S35" s="28">
        <v>-0.17</v>
      </c>
    </row>
    <row r="36" spans="1:19" ht="15.75" x14ac:dyDescent="0.25">
      <c r="A36" s="55"/>
      <c r="B36" s="55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"/>
    </row>
    <row r="37" spans="1:19" ht="15.75" x14ac:dyDescent="0.25">
      <c r="A37" s="55"/>
      <c r="B37" s="55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  <c r="P37" s="27"/>
      <c r="Q37" s="5"/>
      <c r="R37" s="5"/>
      <c r="S37" s="2"/>
    </row>
    <row r="38" spans="1:19" ht="15.75" x14ac:dyDescent="0.25">
      <c r="A38" s="55"/>
      <c r="B38" s="5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</row>
    <row r="39" spans="1:19" ht="15.75" x14ac:dyDescent="0.25">
      <c r="A39" s="2"/>
      <c r="B39" s="53" t="s">
        <v>1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2"/>
    </row>
    <row r="40" spans="1:19" ht="15.75" x14ac:dyDescent="0.25">
      <c r="A40" s="2"/>
      <c r="B40" s="53" t="s">
        <v>43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2"/>
    </row>
    <row r="41" spans="1:19" ht="15.75" x14ac:dyDescent="0.25">
      <c r="A41" s="2"/>
      <c r="B41" s="53" t="s">
        <v>0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2"/>
    </row>
    <row r="42" spans="1:19" ht="15.75" x14ac:dyDescent="0.25">
      <c r="A42" s="2"/>
      <c r="B42" s="49" t="s">
        <v>36</v>
      </c>
      <c r="C42" s="49"/>
      <c r="D42" s="49"/>
      <c r="E42" s="49"/>
      <c r="F42" s="2"/>
      <c r="G42" s="2"/>
      <c r="H42" s="2"/>
      <c r="I42" s="2"/>
      <c r="J42" s="2"/>
      <c r="K42" s="2"/>
      <c r="L42" s="2"/>
      <c r="M42" s="2"/>
      <c r="N42" s="2"/>
      <c r="O42" s="5"/>
      <c r="P42" s="2"/>
      <c r="Q42" s="2"/>
      <c r="R42" s="2"/>
      <c r="S42" s="2"/>
    </row>
    <row r="43" spans="1:19" ht="15.75" x14ac:dyDescent="0.25">
      <c r="A43" s="2"/>
      <c r="B43" s="5" t="s">
        <v>0</v>
      </c>
      <c r="C43" s="50" t="s">
        <v>4</v>
      </c>
      <c r="D43" s="51"/>
      <c r="E43" s="52"/>
      <c r="F43" s="50" t="s">
        <v>5</v>
      </c>
      <c r="G43" s="51"/>
      <c r="H43" s="52"/>
      <c r="I43" s="50" t="s">
        <v>6</v>
      </c>
      <c r="J43" s="51"/>
      <c r="K43" s="51"/>
      <c r="L43" s="51"/>
      <c r="M43" s="51"/>
      <c r="N43" s="5" t="s">
        <v>0</v>
      </c>
      <c r="O43" s="5"/>
      <c r="P43" s="2" t="s">
        <v>0</v>
      </c>
      <c r="Q43" s="2"/>
      <c r="R43" s="5"/>
      <c r="S43" s="2"/>
    </row>
    <row r="44" spans="1:19" ht="15.75" x14ac:dyDescent="0.25">
      <c r="A44" s="2"/>
      <c r="B44" s="7" t="s">
        <v>8</v>
      </c>
      <c r="C44" s="7">
        <v>2025</v>
      </c>
      <c r="D44" s="7">
        <v>2025</v>
      </c>
      <c r="E44" s="7">
        <v>2025</v>
      </c>
      <c r="F44" s="7">
        <v>2025</v>
      </c>
      <c r="G44" s="7">
        <v>2025</v>
      </c>
      <c r="H44" s="7">
        <v>2025</v>
      </c>
      <c r="I44" s="7">
        <v>2025</v>
      </c>
      <c r="J44" s="7">
        <v>2025</v>
      </c>
      <c r="K44" s="7">
        <v>2025</v>
      </c>
      <c r="L44" s="7">
        <v>2025</v>
      </c>
      <c r="M44" s="7">
        <v>2025</v>
      </c>
      <c r="N44" s="7">
        <v>2025</v>
      </c>
      <c r="O44" s="8" t="s">
        <v>44</v>
      </c>
      <c r="P44" s="9"/>
      <c r="Q44" s="10" t="s">
        <v>45</v>
      </c>
      <c r="R44" s="5"/>
      <c r="S44" s="10" t="s">
        <v>37</v>
      </c>
    </row>
    <row r="45" spans="1:19" ht="15.75" x14ac:dyDescent="0.25">
      <c r="A45" s="2"/>
      <c r="B45" s="7" t="s">
        <v>12</v>
      </c>
      <c r="C45" s="7" t="s">
        <v>16</v>
      </c>
      <c r="D45" s="7" t="s">
        <v>17</v>
      </c>
      <c r="E45" s="7" t="s">
        <v>18</v>
      </c>
      <c r="F45" s="7" t="s">
        <v>19</v>
      </c>
      <c r="G45" s="7" t="s">
        <v>20</v>
      </c>
      <c r="H45" s="7" t="s">
        <v>21</v>
      </c>
      <c r="I45" s="7" t="s">
        <v>22</v>
      </c>
      <c r="J45" s="7" t="s">
        <v>46</v>
      </c>
      <c r="K45" s="7" t="s">
        <v>47</v>
      </c>
      <c r="L45" s="7" t="s">
        <v>13</v>
      </c>
      <c r="M45" s="7" t="s">
        <v>14</v>
      </c>
      <c r="N45" s="7" t="s">
        <v>15</v>
      </c>
      <c r="O45" s="8" t="s">
        <v>23</v>
      </c>
      <c r="P45" s="9"/>
      <c r="Q45" s="10" t="s">
        <v>23</v>
      </c>
      <c r="R45" s="5"/>
      <c r="S45" s="10" t="s">
        <v>24</v>
      </c>
    </row>
    <row r="46" spans="1:19" ht="15.75" x14ac:dyDescent="0.25">
      <c r="A46" s="2"/>
      <c r="B46" s="5" t="s">
        <v>0</v>
      </c>
      <c r="C46" s="9">
        <v>1</v>
      </c>
      <c r="D46" s="9"/>
      <c r="E46" s="9"/>
      <c r="F46" s="9"/>
      <c r="G46" s="9"/>
      <c r="H46" s="9"/>
      <c r="I46" s="11"/>
      <c r="J46" s="11"/>
      <c r="K46" s="12"/>
      <c r="L46" s="11"/>
      <c r="M46" s="11"/>
      <c r="N46" s="21"/>
      <c r="O46" s="9"/>
      <c r="P46" s="5"/>
      <c r="Q46" s="5"/>
      <c r="R46" s="5"/>
      <c r="S46" s="5"/>
    </row>
    <row r="47" spans="1:19" ht="15.75" x14ac:dyDescent="0.25">
      <c r="A47" s="2"/>
      <c r="B47" s="5" t="s">
        <v>25</v>
      </c>
      <c r="C47" s="5">
        <v>3</v>
      </c>
      <c r="D47" s="5">
        <v>0</v>
      </c>
      <c r="E47" s="5">
        <v>1</v>
      </c>
      <c r="F47" s="5">
        <v>0</v>
      </c>
      <c r="G47" s="5">
        <v>3</v>
      </c>
      <c r="H47" s="5">
        <v>2</v>
      </c>
      <c r="I47" s="5">
        <v>1</v>
      </c>
      <c r="J47" s="5">
        <v>3</v>
      </c>
      <c r="K47" s="5">
        <v>0</v>
      </c>
      <c r="L47" s="5">
        <v>0</v>
      </c>
      <c r="M47" s="5">
        <v>2</v>
      </c>
      <c r="N47" s="5">
        <v>1</v>
      </c>
      <c r="O47" s="13">
        <v>16</v>
      </c>
      <c r="P47" s="5"/>
      <c r="Q47" s="13">
        <v>24</v>
      </c>
      <c r="R47" s="5"/>
      <c r="S47" s="28">
        <v>-0.33</v>
      </c>
    </row>
    <row r="48" spans="1:19" ht="15.75" x14ac:dyDescent="0.25">
      <c r="A48" s="2"/>
      <c r="B48" s="15" t="s">
        <v>26</v>
      </c>
      <c r="C48" s="16">
        <v>0</v>
      </c>
      <c r="D48" s="16">
        <v>0</v>
      </c>
      <c r="E48" s="16">
        <v>1</v>
      </c>
      <c r="F48" s="16">
        <v>0</v>
      </c>
      <c r="G48" s="16">
        <v>1</v>
      </c>
      <c r="H48" s="16">
        <v>1</v>
      </c>
      <c r="I48" s="16">
        <v>0</v>
      </c>
      <c r="J48" s="16">
        <v>1</v>
      </c>
      <c r="K48" s="16">
        <v>0</v>
      </c>
      <c r="L48" s="16">
        <v>0</v>
      </c>
      <c r="M48" s="16">
        <v>0</v>
      </c>
      <c r="N48" s="16">
        <v>0</v>
      </c>
      <c r="O48" s="26">
        <v>4</v>
      </c>
      <c r="P48" s="5"/>
      <c r="Q48" s="26">
        <v>3</v>
      </c>
      <c r="R48" s="5"/>
      <c r="S48" s="36">
        <v>0.33</v>
      </c>
    </row>
    <row r="49" spans="1:19" ht="16.5" thickBot="1" x14ac:dyDescent="0.3">
      <c r="A49" s="2"/>
      <c r="B49" s="5" t="s">
        <v>0</v>
      </c>
      <c r="C49" s="5"/>
      <c r="D49" s="5"/>
      <c r="E49" s="5"/>
      <c r="F49" s="5"/>
      <c r="G49" s="5"/>
      <c r="H49" s="5"/>
      <c r="I49" s="21"/>
      <c r="J49" s="21"/>
      <c r="K49" s="12"/>
      <c r="L49" s="12"/>
      <c r="M49" s="12"/>
      <c r="N49" s="12"/>
      <c r="O49" s="5"/>
      <c r="P49" s="5"/>
      <c r="Q49" s="5"/>
      <c r="R49" s="5"/>
      <c r="S49" s="42"/>
    </row>
    <row r="50" spans="1:19" ht="15.75" x14ac:dyDescent="0.25">
      <c r="A50" s="2"/>
      <c r="B50" s="5" t="s">
        <v>27</v>
      </c>
      <c r="C50" s="5">
        <v>1</v>
      </c>
      <c r="D50" s="5">
        <v>0</v>
      </c>
      <c r="E50" s="5">
        <v>0</v>
      </c>
      <c r="F50" s="5">
        <v>3</v>
      </c>
      <c r="G50" s="5">
        <v>3</v>
      </c>
      <c r="H50" s="5">
        <v>1</v>
      </c>
      <c r="I50" s="5">
        <v>2</v>
      </c>
      <c r="J50" s="5">
        <v>1</v>
      </c>
      <c r="K50" s="5">
        <v>0</v>
      </c>
      <c r="L50" s="5">
        <v>0</v>
      </c>
      <c r="M50" s="5">
        <v>2</v>
      </c>
      <c r="N50" s="5">
        <v>1</v>
      </c>
      <c r="O50" s="13">
        <v>14</v>
      </c>
      <c r="P50" s="5"/>
      <c r="Q50" s="13">
        <v>8</v>
      </c>
      <c r="R50" s="5"/>
      <c r="S50" s="35">
        <v>0.75</v>
      </c>
    </row>
    <row r="51" spans="1:19" ht="15.75" x14ac:dyDescent="0.25">
      <c r="A51" s="2"/>
      <c r="B51" s="15" t="s">
        <v>26</v>
      </c>
      <c r="C51" s="16">
        <v>0</v>
      </c>
      <c r="D51" s="16">
        <v>2</v>
      </c>
      <c r="E51" s="16">
        <v>0</v>
      </c>
      <c r="F51" s="16">
        <v>0</v>
      </c>
      <c r="G51" s="16">
        <v>0</v>
      </c>
      <c r="H51" s="16">
        <v>0</v>
      </c>
      <c r="I51" s="16">
        <v>1</v>
      </c>
      <c r="J51" s="16">
        <v>1</v>
      </c>
      <c r="K51" s="16">
        <v>1</v>
      </c>
      <c r="L51" s="16">
        <v>0</v>
      </c>
      <c r="M51" s="16">
        <v>1</v>
      </c>
      <c r="N51" s="16">
        <v>0</v>
      </c>
      <c r="O51" s="26">
        <v>6</v>
      </c>
      <c r="P51" s="5"/>
      <c r="Q51" s="26">
        <v>8</v>
      </c>
      <c r="R51" s="5"/>
      <c r="S51" s="35">
        <v>-0.25</v>
      </c>
    </row>
    <row r="52" spans="1:19" ht="16.5" thickBot="1" x14ac:dyDescent="0.3">
      <c r="A52" s="2"/>
      <c r="B52" s="5" t="s">
        <v>0</v>
      </c>
      <c r="C52" s="5"/>
      <c r="D52" s="5"/>
      <c r="E52" s="5"/>
      <c r="F52" s="5"/>
      <c r="G52" s="5"/>
      <c r="H52" s="5"/>
      <c r="I52" s="21"/>
      <c r="J52" s="21"/>
      <c r="K52" s="12"/>
      <c r="L52" s="12"/>
      <c r="M52" s="12"/>
      <c r="N52" s="12"/>
      <c r="O52" s="19"/>
      <c r="P52" s="5"/>
      <c r="Q52" s="19"/>
      <c r="R52" s="5"/>
      <c r="S52" s="42"/>
    </row>
    <row r="53" spans="1:19" ht="15.75" x14ac:dyDescent="0.25">
      <c r="A53" s="2"/>
      <c r="B53" s="5" t="s">
        <v>28</v>
      </c>
      <c r="C53" s="5">
        <v>4</v>
      </c>
      <c r="D53" s="5">
        <v>0</v>
      </c>
      <c r="E53" s="5">
        <v>1</v>
      </c>
      <c r="F53" s="5">
        <v>7</v>
      </c>
      <c r="G53" s="5">
        <v>5</v>
      </c>
      <c r="H53" s="5">
        <v>1</v>
      </c>
      <c r="I53" s="5">
        <v>2</v>
      </c>
      <c r="J53" s="5">
        <v>8</v>
      </c>
      <c r="K53" s="5">
        <v>2</v>
      </c>
      <c r="L53" s="5">
        <v>15</v>
      </c>
      <c r="M53" s="5">
        <v>10</v>
      </c>
      <c r="N53" s="5">
        <v>9</v>
      </c>
      <c r="O53" s="13">
        <v>64</v>
      </c>
      <c r="P53" s="5"/>
      <c r="Q53" s="13">
        <v>40</v>
      </c>
      <c r="R53" s="5"/>
      <c r="S53" s="35">
        <v>0.6</v>
      </c>
    </row>
    <row r="54" spans="1:19" ht="15.75" x14ac:dyDescent="0.25">
      <c r="A54" s="2"/>
      <c r="B54" s="15" t="s">
        <v>26</v>
      </c>
      <c r="C54" s="16">
        <v>0</v>
      </c>
      <c r="D54" s="16">
        <v>0</v>
      </c>
      <c r="E54" s="16">
        <v>3</v>
      </c>
      <c r="F54" s="16">
        <v>0</v>
      </c>
      <c r="G54" s="16">
        <v>1</v>
      </c>
      <c r="H54" s="16">
        <v>3</v>
      </c>
      <c r="I54" s="16">
        <v>0</v>
      </c>
      <c r="J54" s="16">
        <v>0</v>
      </c>
      <c r="K54" s="16">
        <v>0</v>
      </c>
      <c r="L54" s="16">
        <v>4</v>
      </c>
      <c r="M54" s="16">
        <v>1</v>
      </c>
      <c r="N54" s="16">
        <v>1</v>
      </c>
      <c r="O54" s="26">
        <v>13</v>
      </c>
      <c r="P54" s="5"/>
      <c r="Q54" s="26">
        <v>9</v>
      </c>
      <c r="R54" s="5"/>
      <c r="S54" s="36">
        <v>0.44</v>
      </c>
    </row>
    <row r="55" spans="1:19" ht="16.5" thickBot="1" x14ac:dyDescent="0.3">
      <c r="A55" s="2"/>
      <c r="B55" s="5" t="s">
        <v>0</v>
      </c>
      <c r="C55" s="5"/>
      <c r="D55" s="5"/>
      <c r="E55" s="5"/>
      <c r="F55" s="5"/>
      <c r="G55" s="5"/>
      <c r="H55" s="5"/>
      <c r="I55" s="21"/>
      <c r="J55" s="21"/>
      <c r="K55" s="12"/>
      <c r="L55" s="12"/>
      <c r="M55" s="12"/>
      <c r="N55" s="12"/>
      <c r="O55" s="5"/>
      <c r="P55" s="5"/>
      <c r="Q55" s="5"/>
      <c r="R55" s="5"/>
      <c r="S55" s="42"/>
    </row>
    <row r="56" spans="1:19" ht="15.75" x14ac:dyDescent="0.25">
      <c r="A56" s="2"/>
      <c r="B56" s="5" t="s">
        <v>29</v>
      </c>
      <c r="C56" s="5">
        <v>7</v>
      </c>
      <c r="D56" s="5">
        <v>10</v>
      </c>
      <c r="E56" s="5">
        <v>10</v>
      </c>
      <c r="F56" s="5">
        <v>15</v>
      </c>
      <c r="G56" s="5">
        <v>21</v>
      </c>
      <c r="H56" s="5">
        <v>7</v>
      </c>
      <c r="I56" s="5">
        <v>14</v>
      </c>
      <c r="J56" s="5">
        <v>11</v>
      </c>
      <c r="K56" s="5">
        <v>1</v>
      </c>
      <c r="L56" s="5">
        <v>17</v>
      </c>
      <c r="M56" s="5">
        <v>19</v>
      </c>
      <c r="N56" s="5">
        <v>13</v>
      </c>
      <c r="O56" s="13">
        <v>145</v>
      </c>
      <c r="P56" s="5"/>
      <c r="Q56" s="13">
        <v>215</v>
      </c>
      <c r="R56" s="5"/>
      <c r="S56" s="35">
        <v>-0.33</v>
      </c>
    </row>
    <row r="57" spans="1:19" ht="15.75" x14ac:dyDescent="0.25">
      <c r="A57" s="2"/>
      <c r="B57" s="15" t="s">
        <v>26</v>
      </c>
      <c r="C57" s="16">
        <v>15</v>
      </c>
      <c r="D57" s="16">
        <v>10</v>
      </c>
      <c r="E57" s="16">
        <v>2</v>
      </c>
      <c r="F57" s="16">
        <v>7</v>
      </c>
      <c r="G57" s="16">
        <v>9</v>
      </c>
      <c r="H57" s="16">
        <v>6</v>
      </c>
      <c r="I57" s="16">
        <v>8</v>
      </c>
      <c r="J57" s="16">
        <v>10</v>
      </c>
      <c r="K57" s="16">
        <v>4</v>
      </c>
      <c r="L57" s="16">
        <v>3</v>
      </c>
      <c r="M57" s="16">
        <v>7</v>
      </c>
      <c r="N57" s="16">
        <v>4</v>
      </c>
      <c r="O57" s="26">
        <v>85</v>
      </c>
      <c r="P57" s="5"/>
      <c r="Q57" s="26">
        <v>75</v>
      </c>
      <c r="R57" s="5"/>
      <c r="S57" s="28">
        <v>0.13</v>
      </c>
    </row>
    <row r="58" spans="1:19" ht="15.75" x14ac:dyDescent="0.25">
      <c r="A58" s="2"/>
      <c r="B58" s="5" t="s">
        <v>0</v>
      </c>
      <c r="C58" s="5"/>
      <c r="D58" s="5"/>
      <c r="E58" s="5"/>
      <c r="F58" s="5"/>
      <c r="G58" s="5"/>
      <c r="H58" s="5"/>
      <c r="I58" s="21"/>
      <c r="J58" s="21"/>
      <c r="K58" s="12"/>
      <c r="L58" s="12"/>
      <c r="M58" s="12"/>
      <c r="N58" s="12"/>
      <c r="O58" s="5"/>
      <c r="P58" s="5"/>
      <c r="Q58" s="5"/>
      <c r="R58" s="5"/>
      <c r="S58" s="5"/>
    </row>
    <row r="59" spans="1:19" ht="15.75" x14ac:dyDescent="0.25">
      <c r="A59" s="2"/>
      <c r="B59" s="5" t="s">
        <v>30</v>
      </c>
      <c r="C59" s="5">
        <v>7</v>
      </c>
      <c r="D59" s="5">
        <v>7</v>
      </c>
      <c r="E59" s="5">
        <v>6</v>
      </c>
      <c r="F59" s="5">
        <v>17</v>
      </c>
      <c r="G59" s="5">
        <v>5</v>
      </c>
      <c r="H59" s="5">
        <v>3</v>
      </c>
      <c r="I59" s="5">
        <v>3</v>
      </c>
      <c r="J59" s="5">
        <v>7</v>
      </c>
      <c r="K59" s="5">
        <v>2</v>
      </c>
      <c r="L59" s="5">
        <v>8</v>
      </c>
      <c r="M59" s="5">
        <v>1</v>
      </c>
      <c r="N59" s="5">
        <v>7</v>
      </c>
      <c r="O59" s="13">
        <v>73</v>
      </c>
      <c r="P59" s="5"/>
      <c r="Q59" s="13">
        <v>72</v>
      </c>
      <c r="R59" s="5"/>
      <c r="S59" s="28">
        <v>0.01</v>
      </c>
    </row>
    <row r="60" spans="1:19" ht="15.75" x14ac:dyDescent="0.25">
      <c r="A60" s="2"/>
      <c r="B60" s="15" t="s">
        <v>26</v>
      </c>
      <c r="C60" s="16">
        <v>0</v>
      </c>
      <c r="D60" s="16">
        <v>1</v>
      </c>
      <c r="E60" s="16">
        <v>0</v>
      </c>
      <c r="F60" s="16">
        <v>1</v>
      </c>
      <c r="G60" s="16">
        <v>3</v>
      </c>
      <c r="H60" s="16">
        <v>0</v>
      </c>
      <c r="I60" s="16">
        <v>3</v>
      </c>
      <c r="J60" s="16">
        <v>5</v>
      </c>
      <c r="K60" s="16">
        <v>0</v>
      </c>
      <c r="L60" s="16">
        <v>1</v>
      </c>
      <c r="M60" s="16">
        <v>0</v>
      </c>
      <c r="N60" s="16">
        <v>1</v>
      </c>
      <c r="O60" s="26">
        <v>15</v>
      </c>
      <c r="P60" s="5"/>
      <c r="Q60" s="26">
        <v>17</v>
      </c>
      <c r="R60" s="5"/>
      <c r="S60" s="36">
        <v>-0.12</v>
      </c>
    </row>
    <row r="61" spans="1:19" ht="15.75" x14ac:dyDescent="0.25">
      <c r="A61" s="2"/>
      <c r="B61" s="5" t="s">
        <v>0</v>
      </c>
      <c r="C61" s="5"/>
      <c r="D61" s="5"/>
      <c r="E61" s="5"/>
      <c r="F61" s="5"/>
      <c r="G61" s="5"/>
      <c r="H61" s="5"/>
      <c r="I61" s="21"/>
      <c r="J61" s="21"/>
      <c r="K61" s="12"/>
      <c r="L61" s="12"/>
      <c r="M61" s="12"/>
      <c r="N61" s="12"/>
      <c r="O61" s="5"/>
      <c r="P61" s="5"/>
      <c r="Q61" s="5"/>
      <c r="R61" s="5"/>
      <c r="S61" s="20"/>
    </row>
    <row r="62" spans="1:19" ht="15.75" x14ac:dyDescent="0.25">
      <c r="A62" s="2"/>
      <c r="B62" s="5" t="s">
        <v>31</v>
      </c>
      <c r="C62" s="5">
        <v>17</v>
      </c>
      <c r="D62" s="5">
        <v>12</v>
      </c>
      <c r="E62" s="5">
        <v>7</v>
      </c>
      <c r="F62" s="5">
        <v>8</v>
      </c>
      <c r="G62" s="5">
        <v>15</v>
      </c>
      <c r="H62" s="5">
        <v>6</v>
      </c>
      <c r="I62" s="5">
        <v>19</v>
      </c>
      <c r="J62" s="5">
        <v>10</v>
      </c>
      <c r="K62" s="5">
        <v>12</v>
      </c>
      <c r="L62" s="5">
        <v>20</v>
      </c>
      <c r="M62" s="5">
        <v>7</v>
      </c>
      <c r="N62" s="5">
        <v>12</v>
      </c>
      <c r="O62" s="13">
        <v>145</v>
      </c>
      <c r="P62" s="5"/>
      <c r="Q62" s="13">
        <v>146</v>
      </c>
      <c r="R62" s="5"/>
      <c r="S62" s="35">
        <v>-0.01</v>
      </c>
    </row>
    <row r="63" spans="1:19" ht="15.75" x14ac:dyDescent="0.25">
      <c r="A63" s="2"/>
      <c r="B63" s="15" t="s">
        <v>26</v>
      </c>
      <c r="C63" s="16">
        <v>4</v>
      </c>
      <c r="D63" s="16">
        <v>1</v>
      </c>
      <c r="E63" s="16">
        <v>0</v>
      </c>
      <c r="F63" s="16">
        <v>2</v>
      </c>
      <c r="G63" s="16">
        <v>1</v>
      </c>
      <c r="H63" s="16">
        <v>1</v>
      </c>
      <c r="I63" s="16">
        <v>1</v>
      </c>
      <c r="J63" s="16">
        <v>2</v>
      </c>
      <c r="K63" s="16">
        <v>0</v>
      </c>
      <c r="L63" s="16">
        <v>1</v>
      </c>
      <c r="M63" s="16">
        <v>2</v>
      </c>
      <c r="N63" s="16">
        <v>0</v>
      </c>
      <c r="O63" s="17">
        <v>15</v>
      </c>
      <c r="P63" s="5"/>
      <c r="Q63" s="17">
        <v>14</v>
      </c>
      <c r="R63" s="5"/>
      <c r="S63" s="36">
        <v>7.0000000000000007E-2</v>
      </c>
    </row>
    <row r="64" spans="1:19" ht="16.5" thickBot="1" x14ac:dyDescent="0.3">
      <c r="A64" s="2"/>
      <c r="B64" s="5" t="s">
        <v>0</v>
      </c>
      <c r="C64" s="5"/>
      <c r="D64" s="5"/>
      <c r="E64" s="5"/>
      <c r="F64" s="5"/>
      <c r="G64" s="5"/>
      <c r="H64" s="5"/>
      <c r="I64" s="21"/>
      <c r="J64" s="21"/>
      <c r="K64" s="12"/>
      <c r="L64" s="12"/>
      <c r="M64" s="12"/>
      <c r="N64" s="12"/>
      <c r="O64" s="5"/>
      <c r="P64" s="5"/>
      <c r="Q64" s="5"/>
      <c r="R64" s="5"/>
      <c r="S64" s="42"/>
    </row>
    <row r="65" spans="1:19" ht="15.75" x14ac:dyDescent="0.25">
      <c r="A65" s="2"/>
      <c r="B65" s="5" t="s">
        <v>32</v>
      </c>
      <c r="C65" s="5">
        <v>3</v>
      </c>
      <c r="D65" s="5">
        <v>8</v>
      </c>
      <c r="E65" s="5">
        <v>4</v>
      </c>
      <c r="F65" s="5">
        <v>13</v>
      </c>
      <c r="G65" s="5">
        <v>8</v>
      </c>
      <c r="H65" s="5">
        <v>4</v>
      </c>
      <c r="I65" s="5">
        <v>3</v>
      </c>
      <c r="J65" s="5">
        <v>0</v>
      </c>
      <c r="K65" s="5">
        <v>1</v>
      </c>
      <c r="L65" s="5">
        <v>18</v>
      </c>
      <c r="M65" s="5">
        <v>7</v>
      </c>
      <c r="N65" s="5">
        <v>7</v>
      </c>
      <c r="O65" s="13">
        <v>76</v>
      </c>
      <c r="P65" s="5"/>
      <c r="Q65" s="13">
        <v>97</v>
      </c>
      <c r="R65" s="5"/>
      <c r="S65" s="35">
        <v>-0.22</v>
      </c>
    </row>
    <row r="66" spans="1:19" ht="15.75" x14ac:dyDescent="0.25">
      <c r="A66" s="2"/>
      <c r="B66" s="15" t="s">
        <v>26</v>
      </c>
      <c r="C66" s="16">
        <v>3</v>
      </c>
      <c r="D66" s="16">
        <v>0</v>
      </c>
      <c r="E66" s="16">
        <v>0</v>
      </c>
      <c r="F66" s="16">
        <v>1</v>
      </c>
      <c r="G66" s="16">
        <v>2</v>
      </c>
      <c r="H66" s="16">
        <v>1</v>
      </c>
      <c r="I66" s="16">
        <v>0</v>
      </c>
      <c r="J66" s="16">
        <v>0</v>
      </c>
      <c r="K66" s="16">
        <v>0</v>
      </c>
      <c r="L66" s="16">
        <v>1</v>
      </c>
      <c r="M66" s="16">
        <v>1</v>
      </c>
      <c r="N66" s="16">
        <v>1</v>
      </c>
      <c r="O66" s="17">
        <v>10</v>
      </c>
      <c r="P66" s="5"/>
      <c r="Q66" s="17">
        <v>29</v>
      </c>
      <c r="R66" s="5"/>
      <c r="S66" s="36">
        <v>-0.66</v>
      </c>
    </row>
    <row r="67" spans="1:19" ht="15.75" x14ac:dyDescent="0.25">
      <c r="A67" s="2"/>
      <c r="B67" s="5" t="s">
        <v>0</v>
      </c>
      <c r="C67" s="5"/>
      <c r="D67" s="5"/>
      <c r="E67" s="5"/>
      <c r="F67" s="5"/>
      <c r="G67" s="5"/>
      <c r="H67" s="5"/>
      <c r="I67" s="21"/>
      <c r="J67" s="21"/>
      <c r="K67" s="12"/>
      <c r="L67" s="12"/>
      <c r="M67" s="12"/>
      <c r="N67" s="12"/>
      <c r="O67" s="5"/>
      <c r="P67" s="5"/>
      <c r="Q67" s="5"/>
      <c r="R67" s="5"/>
      <c r="S67" s="20"/>
    </row>
    <row r="68" spans="1:19" ht="15.75" x14ac:dyDescent="0.25">
      <c r="A68" s="2"/>
      <c r="B68" s="5" t="s">
        <v>33</v>
      </c>
      <c r="C68" s="5">
        <v>0</v>
      </c>
      <c r="D68" s="5">
        <v>0</v>
      </c>
      <c r="E68" s="5">
        <v>0</v>
      </c>
      <c r="F68" s="5">
        <v>0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13">
        <v>1</v>
      </c>
      <c r="P68" s="5"/>
      <c r="Q68" s="13">
        <v>1</v>
      </c>
      <c r="R68" s="5"/>
      <c r="S68" s="35">
        <v>0</v>
      </c>
    </row>
    <row r="69" spans="1:19" ht="15.75" x14ac:dyDescent="0.25">
      <c r="A69" s="2"/>
      <c r="B69" s="15" t="s">
        <v>26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7">
        <v>0</v>
      </c>
      <c r="P69" s="5"/>
      <c r="Q69" s="17">
        <v>0</v>
      </c>
      <c r="R69" s="5"/>
      <c r="S69" s="43" t="e">
        <v>#DIV/0!</v>
      </c>
    </row>
    <row r="70" spans="1:19" ht="15.75" x14ac:dyDescent="0.25">
      <c r="A70" s="55"/>
      <c r="B70" s="55"/>
      <c r="C70" s="5"/>
      <c r="D70" s="5"/>
      <c r="E70" s="5"/>
      <c r="F70" s="5"/>
      <c r="G70" s="5"/>
      <c r="H70" s="5"/>
      <c r="I70" s="21"/>
      <c r="J70" s="21"/>
      <c r="K70" s="12"/>
      <c r="L70" s="21"/>
      <c r="M70" s="21"/>
      <c r="N70" s="21"/>
      <c r="O70" s="5"/>
      <c r="P70" s="5"/>
      <c r="Q70" s="5"/>
      <c r="R70" s="5"/>
      <c r="S70" s="20"/>
    </row>
    <row r="71" spans="1:19" ht="15.75" x14ac:dyDescent="0.25">
      <c r="A71" s="2"/>
      <c r="B71" s="14" t="s">
        <v>34</v>
      </c>
      <c r="C71" s="14">
        <v>42</v>
      </c>
      <c r="D71" s="14">
        <v>37</v>
      </c>
      <c r="E71" s="14">
        <v>29</v>
      </c>
      <c r="F71" s="14">
        <v>63</v>
      </c>
      <c r="G71" s="14">
        <v>61</v>
      </c>
      <c r="H71" s="14">
        <v>24</v>
      </c>
      <c r="I71" s="14">
        <v>44</v>
      </c>
      <c r="J71" s="14">
        <v>40</v>
      </c>
      <c r="K71" s="14">
        <v>18</v>
      </c>
      <c r="L71" s="14">
        <v>78</v>
      </c>
      <c r="M71" s="14">
        <v>48</v>
      </c>
      <c r="N71" s="14">
        <v>50</v>
      </c>
      <c r="O71" s="14">
        <v>534</v>
      </c>
      <c r="P71" s="5"/>
      <c r="Q71" s="14">
        <v>603</v>
      </c>
      <c r="R71" s="5"/>
      <c r="S71" s="35">
        <v>-0.11</v>
      </c>
    </row>
    <row r="72" spans="1:19" ht="15.75" x14ac:dyDescent="0.25">
      <c r="A72" s="2"/>
      <c r="B72" s="22" t="s">
        <v>35</v>
      </c>
      <c r="C72" s="14">
        <v>22</v>
      </c>
      <c r="D72" s="14">
        <v>14</v>
      </c>
      <c r="E72" s="14">
        <v>6</v>
      </c>
      <c r="F72" s="14">
        <v>11</v>
      </c>
      <c r="G72" s="14">
        <v>17</v>
      </c>
      <c r="H72" s="14">
        <v>12</v>
      </c>
      <c r="I72" s="14">
        <v>13</v>
      </c>
      <c r="J72" s="14">
        <v>19</v>
      </c>
      <c r="K72" s="14">
        <v>5</v>
      </c>
      <c r="L72" s="14">
        <v>10</v>
      </c>
      <c r="M72" s="14">
        <v>12</v>
      </c>
      <c r="N72" s="14">
        <v>7</v>
      </c>
      <c r="O72" s="14">
        <v>148</v>
      </c>
      <c r="P72" s="5"/>
      <c r="Q72" s="14">
        <v>155</v>
      </c>
      <c r="R72" s="5"/>
      <c r="S72" s="28">
        <v>-0.05</v>
      </c>
    </row>
    <row r="73" spans="1:19" ht="15.75" x14ac:dyDescent="0.25">
      <c r="A73" s="55"/>
      <c r="B73" s="55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"/>
    </row>
    <row r="74" spans="1:19" ht="15.75" x14ac:dyDescent="0.25">
      <c r="A74" s="55"/>
      <c r="B74" s="55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  <c r="P74" s="27"/>
      <c r="Q74" s="5"/>
      <c r="R74" s="5"/>
      <c r="S74" s="2"/>
    </row>
    <row r="75" spans="1:19" ht="15.75" x14ac:dyDescent="0.25">
      <c r="A75" s="55"/>
      <c r="B75" s="5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2"/>
    </row>
    <row r="76" spans="1:19" ht="15.75" x14ac:dyDescent="0.25">
      <c r="A76" s="2"/>
      <c r="B76" s="53" t="s">
        <v>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2"/>
    </row>
    <row r="77" spans="1:19" ht="15.75" x14ac:dyDescent="0.25">
      <c r="A77" s="2"/>
      <c r="B77" s="53" t="s">
        <v>43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2"/>
    </row>
    <row r="78" spans="1:19" ht="15.75" x14ac:dyDescent="0.25">
      <c r="A78" s="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"/>
    </row>
    <row r="79" spans="1:19" ht="15.75" x14ac:dyDescent="0.25">
      <c r="A79" s="2"/>
      <c r="B79" s="49" t="s">
        <v>38</v>
      </c>
      <c r="C79" s="49"/>
      <c r="D79" s="49"/>
      <c r="E79" s="49"/>
      <c r="F79" s="2"/>
      <c r="G79" s="2"/>
      <c r="H79" s="2"/>
      <c r="I79" s="2"/>
      <c r="J79" s="2"/>
      <c r="K79" s="2"/>
      <c r="L79" s="2"/>
      <c r="M79" s="2"/>
      <c r="N79" s="2"/>
      <c r="O79" s="5"/>
      <c r="P79" s="2"/>
      <c r="Q79" s="2"/>
      <c r="R79" s="2"/>
      <c r="S79" s="2"/>
    </row>
    <row r="80" spans="1:19" ht="15.75" x14ac:dyDescent="0.25">
      <c r="A80" s="2"/>
      <c r="B80" s="5" t="s">
        <v>0</v>
      </c>
      <c r="C80" s="50" t="s">
        <v>4</v>
      </c>
      <c r="D80" s="51"/>
      <c r="E80" s="52"/>
      <c r="F80" s="50" t="s">
        <v>5</v>
      </c>
      <c r="G80" s="51"/>
      <c r="H80" s="52"/>
      <c r="I80" s="50" t="s">
        <v>6</v>
      </c>
      <c r="J80" s="51"/>
      <c r="K80" s="51"/>
      <c r="L80" s="51"/>
      <c r="M80" s="51"/>
      <c r="N80" s="5" t="s">
        <v>0</v>
      </c>
      <c r="O80" s="5"/>
      <c r="P80" s="2" t="s">
        <v>0</v>
      </c>
      <c r="Q80" s="2"/>
      <c r="R80" s="5"/>
      <c r="S80" s="2"/>
    </row>
    <row r="81" spans="1:19" ht="15.75" x14ac:dyDescent="0.25">
      <c r="A81" s="2"/>
      <c r="B81" s="7" t="s">
        <v>8</v>
      </c>
      <c r="C81" s="7">
        <v>2025</v>
      </c>
      <c r="D81" s="7">
        <v>2025</v>
      </c>
      <c r="E81" s="7">
        <v>2025</v>
      </c>
      <c r="F81" s="7">
        <v>2025</v>
      </c>
      <c r="G81" s="7">
        <v>2025</v>
      </c>
      <c r="H81" s="7">
        <v>2025</v>
      </c>
      <c r="I81" s="7">
        <v>2025</v>
      </c>
      <c r="J81" s="7">
        <v>2025</v>
      </c>
      <c r="K81" s="7">
        <v>2025</v>
      </c>
      <c r="L81" s="7">
        <v>2025</v>
      </c>
      <c r="M81" s="7">
        <v>2025</v>
      </c>
      <c r="N81" s="7">
        <v>2025</v>
      </c>
      <c r="O81" s="8" t="s">
        <v>44</v>
      </c>
      <c r="P81" s="9"/>
      <c r="Q81" s="10" t="s">
        <v>45</v>
      </c>
      <c r="R81" s="5"/>
      <c r="S81" s="10" t="s">
        <v>37</v>
      </c>
    </row>
    <row r="82" spans="1:19" ht="15.75" x14ac:dyDescent="0.25">
      <c r="A82" s="2"/>
      <c r="B82" s="7" t="s">
        <v>12</v>
      </c>
      <c r="C82" s="7" t="s">
        <v>16</v>
      </c>
      <c r="D82" s="7" t="s">
        <v>17</v>
      </c>
      <c r="E82" s="7" t="s">
        <v>18</v>
      </c>
      <c r="F82" s="7" t="s">
        <v>19</v>
      </c>
      <c r="G82" s="7" t="s">
        <v>20</v>
      </c>
      <c r="H82" s="7" t="s">
        <v>21</v>
      </c>
      <c r="I82" s="7" t="s">
        <v>22</v>
      </c>
      <c r="J82" s="7" t="s">
        <v>46</v>
      </c>
      <c r="K82" s="7" t="s">
        <v>47</v>
      </c>
      <c r="L82" s="7" t="s">
        <v>13</v>
      </c>
      <c r="M82" s="7" t="s">
        <v>14</v>
      </c>
      <c r="N82" s="7" t="s">
        <v>15</v>
      </c>
      <c r="O82" s="8" t="s">
        <v>23</v>
      </c>
      <c r="P82" s="9"/>
      <c r="Q82" s="10" t="s">
        <v>23</v>
      </c>
      <c r="R82" s="5"/>
      <c r="S82" s="10" t="s">
        <v>24</v>
      </c>
    </row>
    <row r="83" spans="1:19" ht="15.75" x14ac:dyDescent="0.25">
      <c r="A83" s="2"/>
      <c r="B83" s="5" t="s">
        <v>0</v>
      </c>
      <c r="C83" s="9">
        <v>1</v>
      </c>
      <c r="D83" s="9"/>
      <c r="E83" s="9"/>
      <c r="F83" s="9"/>
      <c r="G83" s="9"/>
      <c r="H83" s="9"/>
      <c r="I83" s="11"/>
      <c r="J83" s="11"/>
      <c r="K83" s="12"/>
      <c r="L83" s="11"/>
      <c r="M83" s="11"/>
      <c r="N83" s="21"/>
      <c r="O83" s="9"/>
      <c r="P83" s="5"/>
      <c r="Q83" s="5"/>
      <c r="R83" s="5"/>
      <c r="S83" s="5"/>
    </row>
    <row r="84" spans="1:19" ht="15.75" x14ac:dyDescent="0.25">
      <c r="A84" s="2"/>
      <c r="B84" s="5" t="s">
        <v>25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2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13">
        <v>2</v>
      </c>
      <c r="P84" s="5"/>
      <c r="Q84" s="13">
        <v>0</v>
      </c>
      <c r="R84" s="5"/>
      <c r="S84" s="14" t="e">
        <v>#DIV/0!</v>
      </c>
    </row>
    <row r="85" spans="1:19" ht="15.75" x14ac:dyDescent="0.25">
      <c r="A85" s="2"/>
      <c r="B85" s="15" t="s">
        <v>26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7">
        <v>0</v>
      </c>
      <c r="P85" s="5"/>
      <c r="Q85" s="17">
        <v>0</v>
      </c>
      <c r="R85" s="5"/>
      <c r="S85" s="43" t="e">
        <v>#DIV/0!</v>
      </c>
    </row>
    <row r="86" spans="1:19" ht="16.5" thickBot="1" x14ac:dyDescent="0.3">
      <c r="A86" s="2"/>
      <c r="B86" s="5" t="s">
        <v>0</v>
      </c>
      <c r="C86" s="5"/>
      <c r="D86" s="5"/>
      <c r="E86" s="5"/>
      <c r="F86" s="5"/>
      <c r="G86" s="5"/>
      <c r="H86" s="5"/>
      <c r="I86" s="21"/>
      <c r="J86" s="21"/>
      <c r="K86" s="12"/>
      <c r="L86" s="12"/>
      <c r="M86" s="12"/>
      <c r="N86" s="12"/>
      <c r="O86" s="5"/>
      <c r="P86" s="5"/>
      <c r="Q86" s="5"/>
      <c r="R86" s="5"/>
      <c r="S86" s="42"/>
    </row>
    <row r="87" spans="1:19" ht="15.75" x14ac:dyDescent="0.25">
      <c r="A87" s="2"/>
      <c r="B87" s="5" t="s">
        <v>27</v>
      </c>
      <c r="C87" s="5">
        <v>1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13">
        <v>1</v>
      </c>
      <c r="P87" s="5"/>
      <c r="Q87" s="13">
        <v>1</v>
      </c>
      <c r="R87" s="5"/>
      <c r="S87" s="35">
        <v>0</v>
      </c>
    </row>
    <row r="88" spans="1:19" ht="15.75" x14ac:dyDescent="0.25">
      <c r="A88" s="2"/>
      <c r="B88" s="15" t="s">
        <v>26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7">
        <v>0</v>
      </c>
      <c r="P88" s="5"/>
      <c r="Q88" s="17">
        <v>0</v>
      </c>
      <c r="R88" s="5"/>
      <c r="S88" s="43" t="e">
        <v>#DIV/0!</v>
      </c>
    </row>
    <row r="89" spans="1:19" ht="16.5" thickBot="1" x14ac:dyDescent="0.3">
      <c r="A89" s="2"/>
      <c r="B89" s="5" t="s">
        <v>0</v>
      </c>
      <c r="C89" s="5"/>
      <c r="D89" s="5"/>
      <c r="E89" s="5"/>
      <c r="F89" s="5"/>
      <c r="G89" s="5"/>
      <c r="H89" s="5"/>
      <c r="I89" s="21"/>
      <c r="J89" s="21"/>
      <c r="K89" s="12"/>
      <c r="L89" s="12"/>
      <c r="M89" s="12"/>
      <c r="N89" s="12"/>
      <c r="O89" s="19"/>
      <c r="P89" s="5"/>
      <c r="Q89" s="19"/>
      <c r="R89" s="5"/>
      <c r="S89" s="42"/>
    </row>
    <row r="90" spans="1:19" ht="15.75" x14ac:dyDescent="0.25">
      <c r="A90" s="2"/>
      <c r="B90" s="5" t="s">
        <v>28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2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13">
        <v>3</v>
      </c>
      <c r="P90" s="5"/>
      <c r="Q90" s="13">
        <v>3</v>
      </c>
      <c r="R90" s="5"/>
      <c r="S90" s="35">
        <v>0</v>
      </c>
    </row>
    <row r="91" spans="1:19" ht="15.75" x14ac:dyDescent="0.25">
      <c r="A91" s="2"/>
      <c r="B91" s="15" t="s">
        <v>26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7">
        <v>0</v>
      </c>
      <c r="P91" s="5"/>
      <c r="Q91" s="17">
        <v>3</v>
      </c>
      <c r="R91" s="5"/>
      <c r="S91" s="36">
        <v>-1</v>
      </c>
    </row>
    <row r="92" spans="1:19" ht="16.5" thickBot="1" x14ac:dyDescent="0.3">
      <c r="A92" s="2"/>
      <c r="B92" s="5" t="s">
        <v>0</v>
      </c>
      <c r="C92" s="5"/>
      <c r="D92" s="5"/>
      <c r="E92" s="5"/>
      <c r="F92" s="5"/>
      <c r="G92" s="5"/>
      <c r="H92" s="5"/>
      <c r="I92" s="21"/>
      <c r="J92" s="21"/>
      <c r="K92" s="12"/>
      <c r="L92" s="12"/>
      <c r="M92" s="12"/>
      <c r="N92" s="12"/>
      <c r="O92" s="5"/>
      <c r="P92" s="5"/>
      <c r="Q92" s="5"/>
      <c r="R92" s="5"/>
      <c r="S92" s="42"/>
    </row>
    <row r="93" spans="1:19" ht="15.75" x14ac:dyDescent="0.25">
      <c r="A93" s="2"/>
      <c r="B93" s="5" t="s">
        <v>29</v>
      </c>
      <c r="C93" s="5">
        <v>1</v>
      </c>
      <c r="D93" s="5">
        <v>2</v>
      </c>
      <c r="E93" s="5">
        <v>1</v>
      </c>
      <c r="F93" s="5">
        <v>1</v>
      </c>
      <c r="G93" s="5">
        <v>2</v>
      </c>
      <c r="H93" s="5">
        <v>2</v>
      </c>
      <c r="I93" s="5">
        <v>2</v>
      </c>
      <c r="J93" s="5">
        <v>0</v>
      </c>
      <c r="K93" s="5">
        <v>0</v>
      </c>
      <c r="L93" s="5">
        <v>0</v>
      </c>
      <c r="M93" s="5">
        <v>3</v>
      </c>
      <c r="N93" s="5">
        <v>1</v>
      </c>
      <c r="O93" s="13">
        <v>15</v>
      </c>
      <c r="P93" s="5"/>
      <c r="Q93" s="13">
        <v>20</v>
      </c>
      <c r="R93" s="5"/>
      <c r="S93" s="35">
        <v>-0.25</v>
      </c>
    </row>
    <row r="94" spans="1:19" ht="15.75" x14ac:dyDescent="0.25">
      <c r="A94" s="2"/>
      <c r="B94" s="15" t="s">
        <v>26</v>
      </c>
      <c r="C94" s="16">
        <v>0</v>
      </c>
      <c r="D94" s="16">
        <v>0</v>
      </c>
      <c r="E94" s="16">
        <v>0</v>
      </c>
      <c r="F94" s="16">
        <v>0</v>
      </c>
      <c r="G94" s="16">
        <v>1</v>
      </c>
      <c r="H94" s="16">
        <v>0</v>
      </c>
      <c r="I94" s="16">
        <v>0</v>
      </c>
      <c r="J94" s="16">
        <v>1</v>
      </c>
      <c r="K94" s="16">
        <v>0</v>
      </c>
      <c r="L94" s="16">
        <v>0</v>
      </c>
      <c r="M94" s="16">
        <v>1</v>
      </c>
      <c r="N94" s="16">
        <v>1</v>
      </c>
      <c r="O94" s="17">
        <v>4</v>
      </c>
      <c r="P94" s="5"/>
      <c r="Q94" s="17">
        <v>6</v>
      </c>
      <c r="R94" s="5"/>
      <c r="S94" s="28">
        <v>-0.33</v>
      </c>
    </row>
    <row r="95" spans="1:19" ht="15.75" x14ac:dyDescent="0.25">
      <c r="A95" s="2"/>
      <c r="B95" s="5" t="s">
        <v>0</v>
      </c>
      <c r="C95" s="5"/>
      <c r="D95" s="5"/>
      <c r="E95" s="5"/>
      <c r="F95" s="5"/>
      <c r="G95" s="5"/>
      <c r="H95" s="5"/>
      <c r="I95" s="21"/>
      <c r="J95" s="21"/>
      <c r="K95" s="12"/>
      <c r="L95" s="12"/>
      <c r="M95" s="12"/>
      <c r="N95" s="12"/>
      <c r="O95" s="5"/>
      <c r="P95" s="5"/>
      <c r="Q95" s="5"/>
      <c r="R95" s="5"/>
      <c r="S95" s="5"/>
    </row>
    <row r="96" spans="1:19" ht="15.75" x14ac:dyDescent="0.25">
      <c r="A96" s="2"/>
      <c r="B96" s="5" t="s">
        <v>30</v>
      </c>
      <c r="C96" s="5">
        <v>4</v>
      </c>
      <c r="D96" s="5">
        <v>1</v>
      </c>
      <c r="E96" s="5">
        <v>1</v>
      </c>
      <c r="F96" s="5">
        <v>0</v>
      </c>
      <c r="G96" s="5">
        <v>0</v>
      </c>
      <c r="H96" s="5">
        <v>2</v>
      </c>
      <c r="I96" s="5">
        <v>0</v>
      </c>
      <c r="J96" s="5">
        <v>4</v>
      </c>
      <c r="K96" s="5">
        <v>0</v>
      </c>
      <c r="L96" s="5">
        <v>0</v>
      </c>
      <c r="M96" s="5">
        <v>0</v>
      </c>
      <c r="N96" s="5">
        <v>0</v>
      </c>
      <c r="O96" s="13">
        <v>12</v>
      </c>
      <c r="P96" s="5"/>
      <c r="Q96" s="13">
        <v>20</v>
      </c>
      <c r="R96" s="5"/>
      <c r="S96" s="28">
        <v>-0.4</v>
      </c>
    </row>
    <row r="97" spans="1:19" ht="15.75" x14ac:dyDescent="0.25">
      <c r="A97" s="2"/>
      <c r="B97" s="15" t="s">
        <v>26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7">
        <v>0</v>
      </c>
      <c r="P97" s="5"/>
      <c r="Q97" s="17">
        <v>6</v>
      </c>
      <c r="R97" s="5"/>
      <c r="S97" s="36">
        <v>-1</v>
      </c>
    </row>
    <row r="98" spans="1:19" ht="15.75" x14ac:dyDescent="0.25">
      <c r="A98" s="2"/>
      <c r="B98" s="5" t="s">
        <v>0</v>
      </c>
      <c r="C98" s="5"/>
      <c r="D98" s="5"/>
      <c r="E98" s="5"/>
      <c r="F98" s="5"/>
      <c r="G98" s="5"/>
      <c r="H98" s="5"/>
      <c r="I98" s="21"/>
      <c r="J98" s="21"/>
      <c r="K98" s="12"/>
      <c r="L98" s="12"/>
      <c r="M98" s="12"/>
      <c r="N98" s="12"/>
      <c r="O98" s="5"/>
      <c r="P98" s="5"/>
      <c r="Q98" s="5"/>
      <c r="R98" s="5"/>
      <c r="S98" s="20"/>
    </row>
    <row r="99" spans="1:19" ht="15.75" x14ac:dyDescent="0.25">
      <c r="A99" s="2"/>
      <c r="B99" s="5" t="s">
        <v>31</v>
      </c>
      <c r="C99" s="5">
        <v>1</v>
      </c>
      <c r="D99" s="5">
        <v>3</v>
      </c>
      <c r="E99" s="5">
        <v>1</v>
      </c>
      <c r="F99" s="5">
        <v>0</v>
      </c>
      <c r="G99" s="5">
        <v>1</v>
      </c>
      <c r="H99" s="5">
        <v>1</v>
      </c>
      <c r="I99" s="5">
        <v>0</v>
      </c>
      <c r="J99" s="5">
        <v>1</v>
      </c>
      <c r="K99" s="5">
        <v>0</v>
      </c>
      <c r="L99" s="5">
        <v>1</v>
      </c>
      <c r="M99" s="5">
        <v>2</v>
      </c>
      <c r="N99" s="5">
        <v>0</v>
      </c>
      <c r="O99" s="13">
        <v>11</v>
      </c>
      <c r="P99" s="5"/>
      <c r="Q99" s="13">
        <v>17</v>
      </c>
      <c r="R99" s="5"/>
      <c r="S99" s="35">
        <v>-0.35</v>
      </c>
    </row>
    <row r="100" spans="1:19" ht="15.75" x14ac:dyDescent="0.25">
      <c r="A100" s="2"/>
      <c r="B100" s="15" t="s">
        <v>26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7">
        <v>0</v>
      </c>
      <c r="P100" s="5"/>
      <c r="Q100" s="17">
        <v>1</v>
      </c>
      <c r="R100" s="5"/>
      <c r="S100" s="36">
        <v>-1</v>
      </c>
    </row>
    <row r="101" spans="1:19" ht="16.5" thickBot="1" x14ac:dyDescent="0.3">
      <c r="A101" s="2"/>
      <c r="B101" s="5" t="s">
        <v>0</v>
      </c>
      <c r="C101" s="5"/>
      <c r="D101" s="5"/>
      <c r="E101" s="5"/>
      <c r="F101" s="5"/>
      <c r="G101" s="5"/>
      <c r="H101" s="5"/>
      <c r="I101" s="21"/>
      <c r="J101" s="21"/>
      <c r="K101" s="12"/>
      <c r="L101" s="12"/>
      <c r="M101" s="12"/>
      <c r="N101" s="12"/>
      <c r="O101" s="5"/>
      <c r="P101" s="5"/>
      <c r="Q101" s="5"/>
      <c r="R101" s="5"/>
      <c r="S101" s="42"/>
    </row>
    <row r="102" spans="1:19" ht="15.75" x14ac:dyDescent="0.25">
      <c r="A102" s="2"/>
      <c r="B102" s="5" t="s">
        <v>32</v>
      </c>
      <c r="C102" s="5">
        <v>0</v>
      </c>
      <c r="D102" s="5">
        <v>0</v>
      </c>
      <c r="E102" s="5">
        <v>1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13">
        <v>1</v>
      </c>
      <c r="P102" s="5"/>
      <c r="Q102" s="13">
        <v>12</v>
      </c>
      <c r="R102" s="5"/>
      <c r="S102" s="35">
        <v>-0.92</v>
      </c>
    </row>
    <row r="103" spans="1:19" ht="15.75" x14ac:dyDescent="0.25">
      <c r="A103" s="2"/>
      <c r="B103" s="15" t="s">
        <v>26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1</v>
      </c>
      <c r="M103" s="16">
        <v>0</v>
      </c>
      <c r="N103" s="16">
        <v>0</v>
      </c>
      <c r="O103" s="17">
        <v>1</v>
      </c>
      <c r="P103" s="5"/>
      <c r="Q103" s="17">
        <v>3</v>
      </c>
      <c r="R103" s="5"/>
      <c r="S103" s="36">
        <v>-0.67</v>
      </c>
    </row>
    <row r="104" spans="1:19" ht="15.75" x14ac:dyDescent="0.25">
      <c r="A104" s="2"/>
      <c r="B104" s="5" t="s">
        <v>0</v>
      </c>
      <c r="C104" s="5"/>
      <c r="D104" s="5"/>
      <c r="E104" s="5"/>
      <c r="F104" s="5"/>
      <c r="G104" s="5"/>
      <c r="H104" s="5"/>
      <c r="I104" s="21"/>
      <c r="J104" s="21"/>
      <c r="K104" s="12"/>
      <c r="L104" s="12"/>
      <c r="M104" s="12"/>
      <c r="N104" s="12"/>
      <c r="O104" s="5"/>
      <c r="P104" s="5"/>
      <c r="Q104" s="5"/>
      <c r="R104" s="5"/>
      <c r="S104" s="20"/>
    </row>
    <row r="105" spans="1:19" ht="15.75" x14ac:dyDescent="0.25">
      <c r="A105" s="2"/>
      <c r="B105" s="5" t="s">
        <v>33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13">
        <v>0</v>
      </c>
      <c r="P105" s="5"/>
      <c r="Q105" s="13">
        <v>0</v>
      </c>
      <c r="R105" s="5"/>
      <c r="S105" s="44" t="e">
        <v>#DIV/0!</v>
      </c>
    </row>
    <row r="106" spans="1:19" ht="15.75" x14ac:dyDescent="0.25">
      <c r="A106" s="2"/>
      <c r="B106" s="15" t="s">
        <v>26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7">
        <v>0</v>
      </c>
      <c r="P106" s="5"/>
      <c r="Q106" s="17">
        <v>0</v>
      </c>
      <c r="R106" s="5"/>
      <c r="S106" s="43" t="e">
        <v>#DIV/0!</v>
      </c>
    </row>
    <row r="107" spans="1:19" ht="15.75" x14ac:dyDescent="0.25">
      <c r="A107" s="55"/>
      <c r="B107" s="55"/>
      <c r="C107" s="5"/>
      <c r="D107" s="5"/>
      <c r="E107" s="5"/>
      <c r="F107" s="5"/>
      <c r="G107" s="5"/>
      <c r="H107" s="5"/>
      <c r="I107" s="21"/>
      <c r="J107" s="21"/>
      <c r="K107" s="12"/>
      <c r="L107" s="21"/>
      <c r="M107" s="21"/>
      <c r="N107" s="21"/>
      <c r="O107" s="5"/>
      <c r="P107" s="5"/>
      <c r="Q107" s="5"/>
      <c r="R107" s="5"/>
      <c r="S107" s="20"/>
    </row>
    <row r="108" spans="1:19" ht="15.75" x14ac:dyDescent="0.25">
      <c r="A108" s="2"/>
      <c r="B108" s="14" t="s">
        <v>34</v>
      </c>
      <c r="C108" s="14">
        <v>7</v>
      </c>
      <c r="D108" s="14">
        <v>6</v>
      </c>
      <c r="E108" s="14">
        <v>4</v>
      </c>
      <c r="F108" s="14">
        <v>1</v>
      </c>
      <c r="G108" s="14">
        <v>3</v>
      </c>
      <c r="H108" s="14">
        <v>9</v>
      </c>
      <c r="I108" s="14">
        <v>3</v>
      </c>
      <c r="J108" s="14">
        <v>5</v>
      </c>
      <c r="K108" s="14">
        <v>0</v>
      </c>
      <c r="L108" s="14">
        <v>1</v>
      </c>
      <c r="M108" s="14">
        <v>5</v>
      </c>
      <c r="N108" s="14">
        <v>1</v>
      </c>
      <c r="O108" s="14">
        <v>45</v>
      </c>
      <c r="P108" s="5"/>
      <c r="Q108" s="14">
        <v>73</v>
      </c>
      <c r="R108" s="5"/>
      <c r="S108" s="35">
        <v>-0.38</v>
      </c>
    </row>
    <row r="109" spans="1:19" ht="15.75" x14ac:dyDescent="0.25">
      <c r="A109" s="2"/>
      <c r="B109" s="22" t="s">
        <v>35</v>
      </c>
      <c r="C109" s="14">
        <v>0</v>
      </c>
      <c r="D109" s="14">
        <v>0</v>
      </c>
      <c r="E109" s="14">
        <v>0</v>
      </c>
      <c r="F109" s="14">
        <v>0</v>
      </c>
      <c r="G109" s="14">
        <v>1</v>
      </c>
      <c r="H109" s="14">
        <v>0</v>
      </c>
      <c r="I109" s="14">
        <v>0</v>
      </c>
      <c r="J109" s="14">
        <v>1</v>
      </c>
      <c r="K109" s="14">
        <v>0</v>
      </c>
      <c r="L109" s="14">
        <v>1</v>
      </c>
      <c r="M109" s="14">
        <v>1</v>
      </c>
      <c r="N109" s="14">
        <v>1</v>
      </c>
      <c r="O109" s="14">
        <v>5</v>
      </c>
      <c r="P109" s="5"/>
      <c r="Q109" s="14">
        <v>19</v>
      </c>
      <c r="R109" s="5"/>
      <c r="S109" s="28">
        <v>-0.74</v>
      </c>
    </row>
    <row r="110" spans="1:19" ht="15.75" x14ac:dyDescent="0.25">
      <c r="A110" s="2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</row>
    <row r="111" spans="1:19" ht="15.75" x14ac:dyDescent="0.25">
      <c r="A111" s="55"/>
      <c r="B111" s="55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5"/>
      <c r="P111" s="27"/>
      <c r="Q111" s="5"/>
      <c r="R111" s="5"/>
      <c r="S111" s="2"/>
    </row>
    <row r="112" spans="1:19" ht="15.75" x14ac:dyDescent="0.25">
      <c r="A112" s="2"/>
      <c r="B112" s="53" t="s">
        <v>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2"/>
    </row>
    <row r="113" spans="1:19" ht="15.75" x14ac:dyDescent="0.25">
      <c r="A113" s="2"/>
      <c r="B113" s="53" t="s">
        <v>43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2"/>
    </row>
    <row r="114" spans="1:19" ht="15.75" x14ac:dyDescent="0.25">
      <c r="A114" s="2"/>
      <c r="B114" s="53" t="s">
        <v>0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2"/>
    </row>
    <row r="115" spans="1:19" ht="15.75" x14ac:dyDescent="0.25">
      <c r="A115" s="2"/>
      <c r="B115" s="49" t="s">
        <v>39</v>
      </c>
      <c r="C115" s="49"/>
      <c r="D115" s="49"/>
      <c r="E115" s="49"/>
      <c r="F115" s="2"/>
      <c r="G115" s="2"/>
      <c r="H115" s="2"/>
      <c r="I115" s="2"/>
      <c r="J115" s="2"/>
      <c r="K115" s="2"/>
      <c r="L115" s="2"/>
      <c r="M115" s="2"/>
      <c r="N115" s="2"/>
      <c r="O115" s="5"/>
      <c r="P115" s="2"/>
      <c r="Q115" s="2"/>
      <c r="R115" s="2"/>
      <c r="S115" s="2"/>
    </row>
    <row r="116" spans="1:19" ht="15.75" x14ac:dyDescent="0.25">
      <c r="A116" s="2"/>
      <c r="B116" s="5" t="s">
        <v>0</v>
      </c>
      <c r="C116" s="50" t="s">
        <v>4</v>
      </c>
      <c r="D116" s="51"/>
      <c r="E116" s="52"/>
      <c r="F116" s="50" t="s">
        <v>5</v>
      </c>
      <c r="G116" s="51"/>
      <c r="H116" s="52"/>
      <c r="I116" s="50" t="s">
        <v>6</v>
      </c>
      <c r="J116" s="51"/>
      <c r="K116" s="51"/>
      <c r="L116" s="51"/>
      <c r="M116" s="51"/>
      <c r="N116" s="5" t="s">
        <v>0</v>
      </c>
      <c r="O116" s="5"/>
      <c r="P116" s="2" t="s">
        <v>0</v>
      </c>
      <c r="Q116" s="2"/>
      <c r="R116" s="5"/>
      <c r="S116" s="2"/>
    </row>
    <row r="117" spans="1:19" ht="15.75" x14ac:dyDescent="0.25">
      <c r="A117" s="2"/>
      <c r="B117" s="7" t="s">
        <v>8</v>
      </c>
      <c r="C117" s="7">
        <v>2025</v>
      </c>
      <c r="D117" s="7">
        <v>2025</v>
      </c>
      <c r="E117" s="7">
        <v>2025</v>
      </c>
      <c r="F117" s="7">
        <v>2025</v>
      </c>
      <c r="G117" s="7">
        <v>2025</v>
      </c>
      <c r="H117" s="7">
        <v>2025</v>
      </c>
      <c r="I117" s="7">
        <v>2025</v>
      </c>
      <c r="J117" s="7">
        <v>2025</v>
      </c>
      <c r="K117" s="7">
        <v>2025</v>
      </c>
      <c r="L117" s="7">
        <v>2025</v>
      </c>
      <c r="M117" s="7">
        <v>2025</v>
      </c>
      <c r="N117" s="7">
        <v>2025</v>
      </c>
      <c r="O117" s="8" t="s">
        <v>44</v>
      </c>
      <c r="P117" s="9"/>
      <c r="Q117" s="10" t="s">
        <v>45</v>
      </c>
      <c r="R117" s="5"/>
      <c r="S117" s="10" t="s">
        <v>37</v>
      </c>
    </row>
    <row r="118" spans="1:19" ht="15.75" x14ac:dyDescent="0.25">
      <c r="A118" s="2"/>
      <c r="B118" s="7" t="s">
        <v>12</v>
      </c>
      <c r="C118" s="7" t="s">
        <v>16</v>
      </c>
      <c r="D118" s="7" t="s">
        <v>17</v>
      </c>
      <c r="E118" s="7" t="s">
        <v>18</v>
      </c>
      <c r="F118" s="7" t="s">
        <v>19</v>
      </c>
      <c r="G118" s="7" t="s">
        <v>20</v>
      </c>
      <c r="H118" s="7" t="s">
        <v>21</v>
      </c>
      <c r="I118" s="7" t="s">
        <v>22</v>
      </c>
      <c r="J118" s="7" t="s">
        <v>46</v>
      </c>
      <c r="K118" s="7" t="s">
        <v>47</v>
      </c>
      <c r="L118" s="7" t="s">
        <v>13</v>
      </c>
      <c r="M118" s="7" t="s">
        <v>14</v>
      </c>
      <c r="N118" s="7" t="s">
        <v>15</v>
      </c>
      <c r="O118" s="8" t="s">
        <v>23</v>
      </c>
      <c r="P118" s="9"/>
      <c r="Q118" s="10" t="s">
        <v>23</v>
      </c>
      <c r="R118" s="5"/>
      <c r="S118" s="10" t="s">
        <v>24</v>
      </c>
    </row>
    <row r="119" spans="1:19" ht="15.75" x14ac:dyDescent="0.25">
      <c r="A119" s="2"/>
      <c r="B119" s="5" t="s">
        <v>0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5"/>
      <c r="Q119" s="5"/>
      <c r="R119" s="5"/>
      <c r="S119" s="5"/>
    </row>
    <row r="120" spans="1:19" ht="15.75" x14ac:dyDescent="0.25">
      <c r="A120" s="2"/>
      <c r="B120" s="5" t="s">
        <v>25</v>
      </c>
      <c r="C120" s="5">
        <v>5</v>
      </c>
      <c r="D120" s="5">
        <v>2</v>
      </c>
      <c r="E120" s="5">
        <v>2</v>
      </c>
      <c r="F120" s="5">
        <v>3</v>
      </c>
      <c r="G120" s="5">
        <v>3</v>
      </c>
      <c r="H120" s="5">
        <v>6</v>
      </c>
      <c r="I120" s="5">
        <v>2</v>
      </c>
      <c r="J120" s="5">
        <v>4</v>
      </c>
      <c r="K120" s="5">
        <v>0</v>
      </c>
      <c r="L120" s="5">
        <v>1</v>
      </c>
      <c r="M120" s="5">
        <v>4</v>
      </c>
      <c r="N120" s="5">
        <v>3</v>
      </c>
      <c r="O120" s="13">
        <v>35</v>
      </c>
      <c r="P120" s="5"/>
      <c r="Q120" s="14">
        <v>44</v>
      </c>
      <c r="R120" s="5"/>
      <c r="S120" s="28">
        <v>-0.2</v>
      </c>
    </row>
    <row r="121" spans="1:19" ht="15.75" x14ac:dyDescent="0.25">
      <c r="A121" s="2"/>
      <c r="B121" s="15" t="s">
        <v>26</v>
      </c>
      <c r="C121" s="5">
        <v>0</v>
      </c>
      <c r="D121" s="5">
        <v>0</v>
      </c>
      <c r="E121" s="5">
        <v>1</v>
      </c>
      <c r="F121" s="5">
        <v>0</v>
      </c>
      <c r="G121" s="5">
        <v>1</v>
      </c>
      <c r="H121" s="5">
        <v>2</v>
      </c>
      <c r="I121" s="5">
        <v>0</v>
      </c>
      <c r="J121" s="5">
        <v>1</v>
      </c>
      <c r="K121" s="5">
        <v>0</v>
      </c>
      <c r="L121" s="5">
        <v>0</v>
      </c>
      <c r="M121" s="5">
        <v>1</v>
      </c>
      <c r="N121" s="5">
        <v>1</v>
      </c>
      <c r="O121" s="17">
        <v>7</v>
      </c>
      <c r="P121" s="5"/>
      <c r="Q121" s="26">
        <v>15</v>
      </c>
      <c r="R121" s="5"/>
      <c r="S121" s="28">
        <v>-0.53</v>
      </c>
    </row>
    <row r="122" spans="1:19" ht="15.75" x14ac:dyDescent="0.25">
      <c r="A122" s="55"/>
      <c r="B122" s="5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29"/>
      <c r="P122" s="5"/>
      <c r="Q122" s="5"/>
      <c r="R122" s="5"/>
      <c r="S122" s="5"/>
    </row>
    <row r="123" spans="1:19" ht="15.75" x14ac:dyDescent="0.25">
      <c r="A123" s="2"/>
      <c r="B123" s="5" t="s">
        <v>27</v>
      </c>
      <c r="C123" s="5">
        <v>4</v>
      </c>
      <c r="D123" s="5">
        <v>2</v>
      </c>
      <c r="E123" s="5">
        <v>1</v>
      </c>
      <c r="F123" s="5">
        <v>3</v>
      </c>
      <c r="G123" s="5">
        <v>3</v>
      </c>
      <c r="H123" s="5">
        <v>2</v>
      </c>
      <c r="I123" s="5">
        <v>4</v>
      </c>
      <c r="J123" s="5">
        <v>2</v>
      </c>
      <c r="K123" s="5">
        <v>0</v>
      </c>
      <c r="L123" s="5">
        <v>3</v>
      </c>
      <c r="M123" s="5">
        <v>3</v>
      </c>
      <c r="N123" s="5">
        <v>2</v>
      </c>
      <c r="O123" s="13">
        <v>29</v>
      </c>
      <c r="P123" s="5"/>
      <c r="Q123" s="14">
        <v>25</v>
      </c>
      <c r="R123" s="5"/>
      <c r="S123" s="28">
        <v>0.16</v>
      </c>
    </row>
    <row r="124" spans="1:19" ht="15.75" x14ac:dyDescent="0.25">
      <c r="A124" s="2"/>
      <c r="B124" s="15" t="s">
        <v>26</v>
      </c>
      <c r="C124" s="5">
        <v>2</v>
      </c>
      <c r="D124" s="5">
        <v>2</v>
      </c>
      <c r="E124" s="5">
        <v>0</v>
      </c>
      <c r="F124" s="5">
        <v>0</v>
      </c>
      <c r="G124" s="5">
        <v>0</v>
      </c>
      <c r="H124" s="5">
        <v>0</v>
      </c>
      <c r="I124" s="5">
        <v>2</v>
      </c>
      <c r="J124" s="5">
        <v>1</v>
      </c>
      <c r="K124" s="5">
        <v>2</v>
      </c>
      <c r="L124" s="5">
        <v>4</v>
      </c>
      <c r="M124" s="5">
        <v>1</v>
      </c>
      <c r="N124" s="5">
        <v>0</v>
      </c>
      <c r="O124" s="17">
        <v>14</v>
      </c>
      <c r="P124" s="5"/>
      <c r="Q124" s="26">
        <v>13</v>
      </c>
      <c r="R124" s="5"/>
      <c r="S124" s="28">
        <v>0.08</v>
      </c>
    </row>
    <row r="125" spans="1:19" ht="15.75" x14ac:dyDescent="0.25">
      <c r="A125" s="55"/>
      <c r="B125" s="5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29"/>
      <c r="P125" s="5"/>
      <c r="Q125" s="5"/>
      <c r="R125" s="5"/>
      <c r="S125" s="5"/>
    </row>
    <row r="126" spans="1:19" ht="15.75" x14ac:dyDescent="0.25">
      <c r="A126" s="2"/>
      <c r="B126" s="5" t="s">
        <v>28</v>
      </c>
      <c r="C126" s="5">
        <v>4</v>
      </c>
      <c r="D126" s="5">
        <v>4</v>
      </c>
      <c r="E126" s="5">
        <v>3</v>
      </c>
      <c r="F126" s="5">
        <v>10</v>
      </c>
      <c r="G126" s="5">
        <v>9</v>
      </c>
      <c r="H126" s="5">
        <v>6</v>
      </c>
      <c r="I126" s="5">
        <v>5</v>
      </c>
      <c r="J126" s="5">
        <v>13</v>
      </c>
      <c r="K126" s="5">
        <v>4</v>
      </c>
      <c r="L126" s="5">
        <v>18</v>
      </c>
      <c r="M126" s="5">
        <v>11</v>
      </c>
      <c r="N126" s="5">
        <v>10</v>
      </c>
      <c r="O126" s="13">
        <v>97</v>
      </c>
      <c r="P126" s="5"/>
      <c r="Q126" s="14">
        <v>73</v>
      </c>
      <c r="R126" s="5"/>
      <c r="S126" s="28">
        <v>0.33</v>
      </c>
    </row>
    <row r="127" spans="1:19" ht="15.75" x14ac:dyDescent="0.25">
      <c r="A127" s="2"/>
      <c r="B127" s="15" t="s">
        <v>26</v>
      </c>
      <c r="C127" s="5">
        <v>0</v>
      </c>
      <c r="D127" s="5">
        <v>1</v>
      </c>
      <c r="E127" s="5">
        <v>3</v>
      </c>
      <c r="F127" s="5">
        <v>0</v>
      </c>
      <c r="G127" s="5">
        <v>1</v>
      </c>
      <c r="H127" s="5">
        <v>4</v>
      </c>
      <c r="I127" s="5">
        <v>3</v>
      </c>
      <c r="J127" s="5">
        <v>0</v>
      </c>
      <c r="K127" s="5">
        <v>1</v>
      </c>
      <c r="L127" s="5">
        <v>5</v>
      </c>
      <c r="M127" s="5">
        <v>2</v>
      </c>
      <c r="N127" s="5">
        <v>1</v>
      </c>
      <c r="O127" s="17">
        <v>21</v>
      </c>
      <c r="P127" s="5"/>
      <c r="Q127" s="26">
        <v>26</v>
      </c>
      <c r="R127" s="5"/>
      <c r="S127" s="28">
        <v>-0.19</v>
      </c>
    </row>
    <row r="128" spans="1:19" ht="15.75" x14ac:dyDescent="0.25">
      <c r="A128" s="55"/>
      <c r="B128" s="5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29"/>
      <c r="P128" s="5"/>
      <c r="Q128" s="5"/>
      <c r="R128" s="5"/>
      <c r="S128" s="5"/>
    </row>
    <row r="129" spans="1:19" ht="15.75" x14ac:dyDescent="0.25">
      <c r="A129" s="2"/>
      <c r="B129" s="5" t="s">
        <v>29</v>
      </c>
      <c r="C129" s="5">
        <v>18</v>
      </c>
      <c r="D129" s="5">
        <v>18</v>
      </c>
      <c r="E129" s="5">
        <v>23</v>
      </c>
      <c r="F129" s="5">
        <v>27</v>
      </c>
      <c r="G129" s="5">
        <v>30</v>
      </c>
      <c r="H129" s="5">
        <v>20</v>
      </c>
      <c r="I129" s="5">
        <v>25</v>
      </c>
      <c r="J129" s="5">
        <v>23</v>
      </c>
      <c r="K129" s="5">
        <v>14</v>
      </c>
      <c r="L129" s="5">
        <v>19</v>
      </c>
      <c r="M129" s="5">
        <v>33</v>
      </c>
      <c r="N129" s="5">
        <v>24</v>
      </c>
      <c r="O129" s="13">
        <v>274</v>
      </c>
      <c r="P129" s="5"/>
      <c r="Q129" s="14">
        <v>338</v>
      </c>
      <c r="R129" s="5"/>
      <c r="S129" s="28">
        <v>-0.19</v>
      </c>
    </row>
    <row r="130" spans="1:19" ht="15.75" x14ac:dyDescent="0.25">
      <c r="A130" s="2"/>
      <c r="B130" s="15" t="s">
        <v>26</v>
      </c>
      <c r="C130" s="5">
        <v>20</v>
      </c>
      <c r="D130" s="5">
        <v>11</v>
      </c>
      <c r="E130" s="5">
        <v>5</v>
      </c>
      <c r="F130" s="5">
        <v>12</v>
      </c>
      <c r="G130" s="5">
        <v>15</v>
      </c>
      <c r="H130" s="5">
        <v>12</v>
      </c>
      <c r="I130" s="5">
        <v>14</v>
      </c>
      <c r="J130" s="5">
        <v>18</v>
      </c>
      <c r="K130" s="5">
        <v>14</v>
      </c>
      <c r="L130" s="5">
        <v>6</v>
      </c>
      <c r="M130" s="5">
        <v>13</v>
      </c>
      <c r="N130" s="5">
        <v>14</v>
      </c>
      <c r="O130" s="17">
        <v>154</v>
      </c>
      <c r="P130" s="5"/>
      <c r="Q130" s="26">
        <v>165</v>
      </c>
      <c r="R130" s="5"/>
      <c r="S130" s="28">
        <v>-7.0000000000000007E-2</v>
      </c>
    </row>
    <row r="131" spans="1:19" ht="15.75" x14ac:dyDescent="0.25">
      <c r="A131" s="55"/>
      <c r="B131" s="5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29"/>
      <c r="P131" s="5"/>
      <c r="Q131" s="5"/>
      <c r="R131" s="5"/>
      <c r="S131" s="5"/>
    </row>
    <row r="132" spans="1:19" ht="15.75" x14ac:dyDescent="0.25">
      <c r="A132" s="2"/>
      <c r="B132" s="5" t="s">
        <v>30</v>
      </c>
      <c r="C132" s="5">
        <v>28</v>
      </c>
      <c r="D132" s="5">
        <v>15</v>
      </c>
      <c r="E132" s="5">
        <v>20</v>
      </c>
      <c r="F132" s="5">
        <v>27</v>
      </c>
      <c r="G132" s="5">
        <v>37</v>
      </c>
      <c r="H132" s="5">
        <v>37</v>
      </c>
      <c r="I132" s="5">
        <v>33</v>
      </c>
      <c r="J132" s="5">
        <v>37</v>
      </c>
      <c r="K132" s="5">
        <v>12</v>
      </c>
      <c r="L132" s="5">
        <v>24</v>
      </c>
      <c r="M132" s="5">
        <v>10</v>
      </c>
      <c r="N132" s="5">
        <v>20</v>
      </c>
      <c r="O132" s="13">
        <v>300</v>
      </c>
      <c r="P132" s="5"/>
      <c r="Q132" s="14">
        <v>218</v>
      </c>
      <c r="R132" s="5"/>
      <c r="S132" s="28">
        <v>0.38</v>
      </c>
    </row>
    <row r="133" spans="1:19" ht="15.75" x14ac:dyDescent="0.25">
      <c r="A133" s="2"/>
      <c r="B133" s="15" t="s">
        <v>26</v>
      </c>
      <c r="C133" s="5">
        <v>3</v>
      </c>
      <c r="D133" s="5">
        <v>2</v>
      </c>
      <c r="E133" s="5">
        <v>0</v>
      </c>
      <c r="F133" s="5">
        <v>1</v>
      </c>
      <c r="G133" s="5">
        <v>4</v>
      </c>
      <c r="H133" s="5">
        <v>1</v>
      </c>
      <c r="I133" s="5">
        <v>6</v>
      </c>
      <c r="J133" s="5">
        <v>7</v>
      </c>
      <c r="K133" s="5">
        <v>3</v>
      </c>
      <c r="L133" s="5">
        <v>1</v>
      </c>
      <c r="M133" s="5">
        <v>0</v>
      </c>
      <c r="N133" s="5">
        <v>3</v>
      </c>
      <c r="O133" s="17">
        <v>31</v>
      </c>
      <c r="P133" s="5"/>
      <c r="Q133" s="26">
        <v>35</v>
      </c>
      <c r="R133" s="5"/>
      <c r="S133" s="28">
        <v>-0.11</v>
      </c>
    </row>
    <row r="134" spans="1:19" ht="15.75" x14ac:dyDescent="0.25">
      <c r="A134" s="55"/>
      <c r="B134" s="5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29"/>
      <c r="P134" s="5"/>
      <c r="Q134" s="5"/>
      <c r="R134" s="5"/>
      <c r="S134" s="5"/>
    </row>
    <row r="135" spans="1:19" ht="15.75" x14ac:dyDescent="0.25">
      <c r="A135" s="2"/>
      <c r="B135" s="5" t="s">
        <v>31</v>
      </c>
      <c r="C135" s="5">
        <v>23</v>
      </c>
      <c r="D135" s="5">
        <v>17</v>
      </c>
      <c r="E135" s="5">
        <v>16</v>
      </c>
      <c r="F135" s="5">
        <v>16</v>
      </c>
      <c r="G135" s="5">
        <v>27</v>
      </c>
      <c r="H135" s="5">
        <v>12</v>
      </c>
      <c r="I135" s="5">
        <v>25</v>
      </c>
      <c r="J135" s="5">
        <v>16</v>
      </c>
      <c r="K135" s="5">
        <v>18</v>
      </c>
      <c r="L135" s="5">
        <v>29</v>
      </c>
      <c r="M135" s="5">
        <v>14</v>
      </c>
      <c r="N135" s="5">
        <v>18</v>
      </c>
      <c r="O135" s="13">
        <v>231</v>
      </c>
      <c r="P135" s="5"/>
      <c r="Q135" s="14">
        <v>242</v>
      </c>
      <c r="R135" s="5"/>
      <c r="S135" s="28">
        <v>-0.05</v>
      </c>
    </row>
    <row r="136" spans="1:19" ht="15.75" x14ac:dyDescent="0.25">
      <c r="A136" s="2"/>
      <c r="B136" s="15" t="s">
        <v>26</v>
      </c>
      <c r="C136" s="5">
        <v>8</v>
      </c>
      <c r="D136" s="5">
        <v>1</v>
      </c>
      <c r="E136" s="5">
        <v>0</v>
      </c>
      <c r="F136" s="5">
        <v>3</v>
      </c>
      <c r="G136" s="5">
        <v>1</v>
      </c>
      <c r="H136" s="5">
        <v>2</v>
      </c>
      <c r="I136" s="5">
        <v>2</v>
      </c>
      <c r="J136" s="5">
        <v>2</v>
      </c>
      <c r="K136" s="5">
        <v>1</v>
      </c>
      <c r="L136" s="5">
        <v>1</v>
      </c>
      <c r="M136" s="5">
        <v>2</v>
      </c>
      <c r="N136" s="5">
        <v>0</v>
      </c>
      <c r="O136" s="17">
        <v>23</v>
      </c>
      <c r="P136" s="5"/>
      <c r="Q136" s="26">
        <v>23</v>
      </c>
      <c r="R136" s="5"/>
      <c r="S136" s="28">
        <v>0</v>
      </c>
    </row>
    <row r="137" spans="1:19" ht="15.75" x14ac:dyDescent="0.25">
      <c r="A137" s="55"/>
      <c r="B137" s="5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29"/>
      <c r="P137" s="5"/>
      <c r="Q137" s="5"/>
      <c r="R137" s="5"/>
      <c r="S137" s="5"/>
    </row>
    <row r="138" spans="1:19" ht="15.75" x14ac:dyDescent="0.25">
      <c r="A138" s="2"/>
      <c r="B138" s="5" t="s">
        <v>32</v>
      </c>
      <c r="C138" s="5">
        <v>5</v>
      </c>
      <c r="D138" s="5">
        <v>10</v>
      </c>
      <c r="E138" s="5">
        <v>15</v>
      </c>
      <c r="F138" s="5">
        <v>18</v>
      </c>
      <c r="G138" s="5">
        <v>18</v>
      </c>
      <c r="H138" s="5">
        <v>7</v>
      </c>
      <c r="I138" s="5">
        <v>7</v>
      </c>
      <c r="J138" s="5">
        <v>4</v>
      </c>
      <c r="K138" s="5">
        <v>3</v>
      </c>
      <c r="L138" s="5">
        <v>21</v>
      </c>
      <c r="M138" s="5">
        <v>11</v>
      </c>
      <c r="N138" s="5">
        <v>18</v>
      </c>
      <c r="O138" s="13">
        <v>137</v>
      </c>
      <c r="P138" s="5"/>
      <c r="Q138" s="14">
        <v>138</v>
      </c>
      <c r="R138" s="5"/>
      <c r="S138" s="28">
        <v>-0.01</v>
      </c>
    </row>
    <row r="139" spans="1:19" ht="15.75" x14ac:dyDescent="0.25">
      <c r="A139" s="2"/>
      <c r="B139" s="15" t="s">
        <v>26</v>
      </c>
      <c r="C139" s="5">
        <v>3</v>
      </c>
      <c r="D139" s="5">
        <v>1</v>
      </c>
      <c r="E139" s="5">
        <v>0</v>
      </c>
      <c r="F139" s="5">
        <v>1</v>
      </c>
      <c r="G139" s="5">
        <v>4</v>
      </c>
      <c r="H139" s="5">
        <v>3</v>
      </c>
      <c r="I139" s="5">
        <v>1</v>
      </c>
      <c r="J139" s="5">
        <v>0</v>
      </c>
      <c r="K139" s="5">
        <v>0</v>
      </c>
      <c r="L139" s="5">
        <v>2</v>
      </c>
      <c r="M139" s="5">
        <v>1</v>
      </c>
      <c r="N139" s="5">
        <v>2</v>
      </c>
      <c r="O139" s="17">
        <v>18</v>
      </c>
      <c r="P139" s="5"/>
      <c r="Q139" s="26">
        <v>35</v>
      </c>
      <c r="R139" s="5"/>
      <c r="S139" s="28">
        <v>-0.49</v>
      </c>
    </row>
    <row r="140" spans="1:19" ht="15.75" x14ac:dyDescent="0.25">
      <c r="A140" s="55"/>
      <c r="B140" s="5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29"/>
      <c r="P140" s="5"/>
      <c r="Q140" s="5"/>
      <c r="R140" s="5"/>
      <c r="S140" s="5"/>
    </row>
    <row r="141" spans="1:19" ht="15.75" x14ac:dyDescent="0.25">
      <c r="A141" s="2"/>
      <c r="B141" s="5" t="s">
        <v>33</v>
      </c>
      <c r="C141" s="5">
        <v>1</v>
      </c>
      <c r="D141" s="5">
        <v>0</v>
      </c>
      <c r="E141" s="5">
        <v>1</v>
      </c>
      <c r="F141" s="5">
        <v>1</v>
      </c>
      <c r="G141" s="5">
        <v>2</v>
      </c>
      <c r="H141" s="5">
        <v>0</v>
      </c>
      <c r="I141" s="5">
        <v>0</v>
      </c>
      <c r="J141" s="5">
        <v>1</v>
      </c>
      <c r="K141" s="5">
        <v>1</v>
      </c>
      <c r="L141" s="5">
        <v>0</v>
      </c>
      <c r="M141" s="5">
        <v>0</v>
      </c>
      <c r="N141" s="5">
        <v>0</v>
      </c>
      <c r="O141" s="13">
        <v>7</v>
      </c>
      <c r="P141" s="5"/>
      <c r="Q141" s="14">
        <v>5</v>
      </c>
      <c r="R141" s="5"/>
      <c r="S141" s="28">
        <v>0.4</v>
      </c>
    </row>
    <row r="142" spans="1:19" ht="15.75" x14ac:dyDescent="0.25">
      <c r="A142" s="2"/>
      <c r="B142" s="15" t="s">
        <v>26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1</v>
      </c>
      <c r="L142" s="5">
        <v>0</v>
      </c>
      <c r="M142" s="5">
        <v>0</v>
      </c>
      <c r="N142" s="5">
        <v>0</v>
      </c>
      <c r="O142" s="17">
        <v>1</v>
      </c>
      <c r="P142" s="5"/>
      <c r="Q142" s="26">
        <v>1</v>
      </c>
      <c r="R142" s="5"/>
      <c r="S142" s="28">
        <v>0</v>
      </c>
    </row>
    <row r="143" spans="1:19" ht="15.75" x14ac:dyDescent="0.25">
      <c r="A143" s="55"/>
      <c r="B143" s="5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29"/>
      <c r="P143" s="5"/>
      <c r="Q143" s="20"/>
      <c r="R143" s="5"/>
      <c r="S143" s="5"/>
    </row>
    <row r="144" spans="1:19" ht="15.75" x14ac:dyDescent="0.25">
      <c r="A144" s="2"/>
      <c r="B144" s="14" t="s">
        <v>34</v>
      </c>
      <c r="C144" s="14">
        <v>88</v>
      </c>
      <c r="D144" s="14">
        <v>68</v>
      </c>
      <c r="E144" s="14">
        <v>81</v>
      </c>
      <c r="F144" s="14">
        <v>105</v>
      </c>
      <c r="G144" s="14">
        <v>129</v>
      </c>
      <c r="H144" s="14">
        <v>90</v>
      </c>
      <c r="I144" s="14">
        <v>101</v>
      </c>
      <c r="J144" s="14">
        <v>100</v>
      </c>
      <c r="K144" s="14">
        <v>52</v>
      </c>
      <c r="L144" s="14">
        <v>115</v>
      </c>
      <c r="M144" s="14">
        <v>86</v>
      </c>
      <c r="N144" s="14">
        <v>95</v>
      </c>
      <c r="O144" s="14">
        <v>1110</v>
      </c>
      <c r="P144" s="5"/>
      <c r="Q144" s="14">
        <v>1083</v>
      </c>
      <c r="R144" s="5"/>
      <c r="S144" s="28">
        <v>0.02</v>
      </c>
    </row>
    <row r="145" spans="1:19" ht="15.75" x14ac:dyDescent="0.25">
      <c r="A145" s="2"/>
      <c r="B145" s="22" t="s">
        <v>35</v>
      </c>
      <c r="C145" s="14">
        <v>36</v>
      </c>
      <c r="D145" s="14">
        <v>18</v>
      </c>
      <c r="E145" s="14">
        <v>9</v>
      </c>
      <c r="F145" s="14">
        <v>17</v>
      </c>
      <c r="G145" s="14">
        <v>26</v>
      </c>
      <c r="H145" s="14">
        <v>24</v>
      </c>
      <c r="I145" s="14">
        <v>28</v>
      </c>
      <c r="J145" s="14">
        <v>29</v>
      </c>
      <c r="K145" s="14">
        <v>22</v>
      </c>
      <c r="L145" s="14">
        <v>19</v>
      </c>
      <c r="M145" s="14">
        <v>20</v>
      </c>
      <c r="N145" s="14">
        <v>21</v>
      </c>
      <c r="O145" s="14">
        <v>269</v>
      </c>
      <c r="P145" s="5"/>
      <c r="Q145" s="14">
        <v>313</v>
      </c>
      <c r="R145" s="5"/>
      <c r="S145" s="28">
        <v>-0.14000000000000001</v>
      </c>
    </row>
    <row r="146" spans="1:19" x14ac:dyDescent="0.25">
      <c r="A146" s="2"/>
      <c r="B146" s="48" t="s">
        <v>40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</row>
  </sheetData>
  <mergeCells count="52">
    <mergeCell ref="B40:R40"/>
    <mergeCell ref="B2:R2"/>
    <mergeCell ref="B3:R3"/>
    <mergeCell ref="B4:R4"/>
    <mergeCell ref="B5:E5"/>
    <mergeCell ref="C6:E6"/>
    <mergeCell ref="F6:H6"/>
    <mergeCell ref="I6:K6"/>
    <mergeCell ref="L6:N6"/>
    <mergeCell ref="A33:B33"/>
    <mergeCell ref="A36:B36"/>
    <mergeCell ref="A37:B37"/>
    <mergeCell ref="A38:B38"/>
    <mergeCell ref="B39:R39"/>
    <mergeCell ref="B77:R77"/>
    <mergeCell ref="B41:R41"/>
    <mergeCell ref="B42:E42"/>
    <mergeCell ref="C43:E43"/>
    <mergeCell ref="F43:H43"/>
    <mergeCell ref="I43:K43"/>
    <mergeCell ref="L43:M43"/>
    <mergeCell ref="A70:B70"/>
    <mergeCell ref="A73:B73"/>
    <mergeCell ref="A74:B74"/>
    <mergeCell ref="A75:B75"/>
    <mergeCell ref="B76:R76"/>
    <mergeCell ref="B78:R78"/>
    <mergeCell ref="B79:E79"/>
    <mergeCell ref="C80:E80"/>
    <mergeCell ref="F80:H80"/>
    <mergeCell ref="I80:K80"/>
    <mergeCell ref="L80:M80"/>
    <mergeCell ref="A122:B122"/>
    <mergeCell ref="A107:B107"/>
    <mergeCell ref="B110:S110"/>
    <mergeCell ref="A111:B111"/>
    <mergeCell ref="B112:R112"/>
    <mergeCell ref="B113:R113"/>
    <mergeCell ref="B114:R114"/>
    <mergeCell ref="B115:E115"/>
    <mergeCell ref="C116:E116"/>
    <mergeCell ref="F116:H116"/>
    <mergeCell ref="I116:K116"/>
    <mergeCell ref="L116:M116"/>
    <mergeCell ref="A143:B143"/>
    <mergeCell ref="B146:S146"/>
    <mergeCell ref="A125:B125"/>
    <mergeCell ref="A128:B128"/>
    <mergeCell ref="A131:B131"/>
    <mergeCell ref="A134:B134"/>
    <mergeCell ref="A137:B137"/>
    <mergeCell ref="A140:B1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6A39-C171-4C26-877B-AFD51AB316CD}">
  <dimension ref="A1:S146"/>
  <sheetViews>
    <sheetView topLeftCell="A106" workbookViewId="0">
      <selection activeCell="G137" sqref="G137"/>
    </sheetView>
  </sheetViews>
  <sheetFormatPr defaultRowHeight="15" x14ac:dyDescent="0.25"/>
  <cols>
    <col min="2" max="2" width="22.5703125" customWidth="1"/>
    <col min="15" max="15" width="13.28515625" customWidth="1"/>
    <col min="17" max="17" width="16.28515625" customWidth="1"/>
    <col min="19" max="19" width="10.42578125" customWidth="1"/>
  </cols>
  <sheetData>
    <row r="1" spans="1:19" ht="15.75" x14ac:dyDescent="0.25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"/>
    </row>
    <row r="2" spans="1:19" ht="15.75" x14ac:dyDescent="0.25">
      <c r="A2" s="2"/>
      <c r="B2" s="53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2"/>
    </row>
    <row r="3" spans="1:19" ht="15.75" x14ac:dyDescent="0.25">
      <c r="A3" s="2"/>
      <c r="B3" s="53" t="s">
        <v>48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2"/>
    </row>
    <row r="4" spans="1:19" ht="15.75" x14ac:dyDescent="0.25">
      <c r="A4" s="2"/>
      <c r="B4" s="53" t="s">
        <v>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2"/>
    </row>
    <row r="5" spans="1:19" ht="15.75" customHeight="1" x14ac:dyDescent="0.25">
      <c r="A5" s="2"/>
      <c r="B5" s="54" t="s">
        <v>3</v>
      </c>
      <c r="C5" s="54"/>
      <c r="D5" s="54"/>
      <c r="E5" s="54"/>
      <c r="F5" s="2"/>
      <c r="G5" s="2"/>
      <c r="H5" s="2"/>
      <c r="I5" s="2"/>
      <c r="J5" s="2"/>
      <c r="K5" s="2"/>
      <c r="L5" s="2"/>
      <c r="M5" s="2"/>
      <c r="N5" s="2"/>
      <c r="O5" s="5"/>
      <c r="P5" s="2"/>
      <c r="Q5" s="2"/>
      <c r="R5" s="2"/>
      <c r="S5" s="2"/>
    </row>
    <row r="6" spans="1:19" ht="15.75" x14ac:dyDescent="0.25">
      <c r="A6" s="2"/>
      <c r="B6" s="5" t="s">
        <v>0</v>
      </c>
      <c r="C6" s="50" t="s">
        <v>4</v>
      </c>
      <c r="D6" s="51"/>
      <c r="E6" s="52"/>
      <c r="F6" s="50" t="s">
        <v>5</v>
      </c>
      <c r="G6" s="51"/>
      <c r="H6" s="52"/>
      <c r="I6" s="50" t="s">
        <v>6</v>
      </c>
      <c r="J6" s="51"/>
      <c r="K6" s="52"/>
      <c r="L6" s="50" t="s">
        <v>7</v>
      </c>
      <c r="M6" s="51"/>
      <c r="N6" s="51"/>
      <c r="O6" s="5"/>
      <c r="P6" s="2" t="s">
        <v>0</v>
      </c>
      <c r="Q6" s="2"/>
      <c r="R6" s="5"/>
      <c r="S6" s="2"/>
    </row>
    <row r="7" spans="1:19" ht="15.75" x14ac:dyDescent="0.25">
      <c r="A7" s="2"/>
      <c r="B7" s="7" t="s">
        <v>8</v>
      </c>
      <c r="C7" s="7">
        <v>2026</v>
      </c>
      <c r="D7" s="7">
        <v>2026</v>
      </c>
      <c r="E7" s="7">
        <v>2026</v>
      </c>
      <c r="F7" s="7">
        <v>2026</v>
      </c>
      <c r="G7" s="7">
        <v>2026</v>
      </c>
      <c r="H7" s="7">
        <v>2026</v>
      </c>
      <c r="I7" s="7">
        <v>2026</v>
      </c>
      <c r="J7" s="7">
        <v>2026</v>
      </c>
      <c r="K7" s="7">
        <v>2026</v>
      </c>
      <c r="L7" s="7">
        <v>2026</v>
      </c>
      <c r="M7" s="7">
        <v>2026</v>
      </c>
      <c r="N7" s="7">
        <v>2026</v>
      </c>
      <c r="O7" s="8" t="s">
        <v>49</v>
      </c>
      <c r="P7" s="9"/>
      <c r="R7" s="5"/>
      <c r="S7" s="10" t="s">
        <v>11</v>
      </c>
    </row>
    <row r="8" spans="1:19" ht="15.75" x14ac:dyDescent="0.25">
      <c r="A8" s="2"/>
      <c r="B8" s="7" t="s">
        <v>12</v>
      </c>
      <c r="C8" s="7" t="s">
        <v>16</v>
      </c>
      <c r="D8" s="7" t="s">
        <v>17</v>
      </c>
      <c r="E8" s="7" t="s">
        <v>18</v>
      </c>
      <c r="F8" s="7" t="s">
        <v>19</v>
      </c>
      <c r="G8" s="7" t="s">
        <v>20</v>
      </c>
      <c r="H8" s="7" t="s">
        <v>21</v>
      </c>
      <c r="I8" s="7" t="s">
        <v>22</v>
      </c>
      <c r="J8" s="7" t="s">
        <v>46</v>
      </c>
      <c r="K8" s="7" t="s">
        <v>47</v>
      </c>
      <c r="L8" s="7" t="s">
        <v>13</v>
      </c>
      <c r="M8" s="7" t="s">
        <v>14</v>
      </c>
      <c r="N8" s="7" t="s">
        <v>15</v>
      </c>
      <c r="O8" s="8" t="s">
        <v>23</v>
      </c>
      <c r="P8" s="9"/>
      <c r="Q8" s="10" t="s">
        <v>23</v>
      </c>
      <c r="R8" s="5"/>
      <c r="S8" s="10" t="s">
        <v>24</v>
      </c>
    </row>
    <row r="9" spans="1:19" ht="15.75" x14ac:dyDescent="0.25">
      <c r="A9" s="2"/>
      <c r="B9" s="5" t="s">
        <v>0</v>
      </c>
      <c r="C9" s="9">
        <v>1</v>
      </c>
      <c r="D9" s="9"/>
      <c r="E9" s="9"/>
      <c r="F9" s="9"/>
      <c r="G9" s="9"/>
      <c r="H9" s="9"/>
      <c r="I9" s="11"/>
      <c r="J9" s="11"/>
      <c r="K9" s="12"/>
      <c r="L9" s="11"/>
      <c r="M9" s="11"/>
      <c r="N9" s="21"/>
      <c r="O9" s="9"/>
      <c r="P9" s="5"/>
      <c r="Q9" s="5"/>
      <c r="R9" s="5"/>
      <c r="S9" s="5"/>
    </row>
    <row r="10" spans="1:19" ht="15.75" x14ac:dyDescent="0.25">
      <c r="A10" s="2"/>
      <c r="B10" s="5" t="s">
        <v>25</v>
      </c>
      <c r="C10" s="5">
        <v>3</v>
      </c>
      <c r="D10" s="5">
        <v>0</v>
      </c>
      <c r="E10" s="5">
        <v>1</v>
      </c>
      <c r="F10" s="5">
        <v>1</v>
      </c>
      <c r="G10" s="5">
        <v>2</v>
      </c>
      <c r="H10" s="5">
        <v>5</v>
      </c>
      <c r="I10" s="5">
        <v>3</v>
      </c>
      <c r="J10" s="5"/>
      <c r="K10" s="5"/>
      <c r="L10" s="5"/>
      <c r="M10" s="5"/>
      <c r="N10" s="5"/>
      <c r="O10" s="13">
        <v>15</v>
      </c>
      <c r="P10" s="5"/>
      <c r="Q10" s="13">
        <v>11</v>
      </c>
      <c r="R10" s="5"/>
      <c r="S10" s="28">
        <f>(O10-Q10)/Q10</f>
        <v>0.36363636363636365</v>
      </c>
    </row>
    <row r="11" spans="1:19" ht="15.75" x14ac:dyDescent="0.25">
      <c r="A11" s="2"/>
      <c r="B11" s="15" t="s">
        <v>26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1</v>
      </c>
      <c r="I11" s="16">
        <v>0</v>
      </c>
      <c r="J11" s="16"/>
      <c r="K11" s="16"/>
      <c r="L11" s="16"/>
      <c r="M11" s="16"/>
      <c r="N11" s="16"/>
      <c r="O11" s="17">
        <v>1</v>
      </c>
      <c r="P11" s="5"/>
      <c r="Q11" s="17">
        <v>1</v>
      </c>
      <c r="R11" s="5"/>
      <c r="S11" s="28">
        <f>(O11-Q11)/Q11</f>
        <v>0</v>
      </c>
    </row>
    <row r="12" spans="1:19" ht="15.75" x14ac:dyDescent="0.25">
      <c r="A12" s="2"/>
      <c r="B12" s="5" t="s">
        <v>0</v>
      </c>
      <c r="C12" s="5"/>
      <c r="D12" s="5"/>
      <c r="E12" s="5"/>
      <c r="F12" s="5"/>
      <c r="G12" s="5"/>
      <c r="H12" s="5"/>
      <c r="I12" s="21"/>
      <c r="J12" s="21"/>
      <c r="K12" s="12"/>
      <c r="L12" s="12"/>
      <c r="M12" s="12"/>
      <c r="N12" s="12"/>
      <c r="O12" s="5"/>
      <c r="P12" s="5"/>
      <c r="Q12" s="5"/>
    </row>
    <row r="13" spans="1:19" ht="15.75" x14ac:dyDescent="0.25">
      <c r="A13" s="2"/>
      <c r="B13" s="5" t="s">
        <v>27</v>
      </c>
      <c r="C13" s="5">
        <v>0</v>
      </c>
      <c r="D13" s="5">
        <v>1</v>
      </c>
      <c r="E13" s="5">
        <v>0</v>
      </c>
      <c r="F13" s="5">
        <v>2</v>
      </c>
      <c r="G13" s="5">
        <v>0</v>
      </c>
      <c r="H13" s="5">
        <v>1</v>
      </c>
      <c r="I13" s="5">
        <v>0</v>
      </c>
      <c r="J13" s="5"/>
      <c r="K13" s="5"/>
      <c r="L13" s="5"/>
      <c r="M13" s="5"/>
      <c r="N13" s="5"/>
      <c r="O13" s="13">
        <v>4</v>
      </c>
      <c r="P13" s="5"/>
      <c r="Q13" s="13">
        <v>8</v>
      </c>
      <c r="R13" s="5"/>
      <c r="S13" s="28">
        <f t="shared" ref="S13:S35" si="0">(O13-Q13)/Q13</f>
        <v>-0.5</v>
      </c>
    </row>
    <row r="14" spans="1:19" ht="15.75" x14ac:dyDescent="0.25">
      <c r="A14" s="2"/>
      <c r="B14" s="15" t="s">
        <v>26</v>
      </c>
      <c r="C14" s="16">
        <v>0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>
        <v>1</v>
      </c>
      <c r="J14" s="16"/>
      <c r="K14" s="16"/>
      <c r="L14" s="16"/>
      <c r="M14" s="16"/>
      <c r="N14" s="16"/>
      <c r="O14" s="17">
        <v>2</v>
      </c>
      <c r="P14" s="5"/>
      <c r="Q14" s="17">
        <v>3</v>
      </c>
      <c r="R14" s="5"/>
      <c r="S14" s="28">
        <f t="shared" si="0"/>
        <v>-0.33333333333333331</v>
      </c>
    </row>
    <row r="15" spans="1:19" ht="15.75" x14ac:dyDescent="0.25">
      <c r="A15" s="2"/>
      <c r="B15" s="5" t="s">
        <v>0</v>
      </c>
      <c r="C15" s="5"/>
      <c r="D15" s="5"/>
      <c r="E15" s="5"/>
      <c r="F15" s="5"/>
      <c r="G15" s="5"/>
      <c r="H15" s="5"/>
      <c r="I15" s="21"/>
      <c r="J15" s="21"/>
      <c r="K15" s="12"/>
      <c r="L15" s="12"/>
      <c r="M15" s="12"/>
      <c r="N15" s="12"/>
      <c r="O15" s="19"/>
      <c r="P15" s="5"/>
      <c r="Q15" s="19"/>
    </row>
    <row r="16" spans="1:19" ht="15.75" x14ac:dyDescent="0.25">
      <c r="A16" s="2"/>
      <c r="B16" s="5" t="s">
        <v>28</v>
      </c>
      <c r="C16" s="5">
        <v>1</v>
      </c>
      <c r="D16" s="5">
        <v>1</v>
      </c>
      <c r="E16" s="5">
        <v>4</v>
      </c>
      <c r="F16" s="5">
        <v>5</v>
      </c>
      <c r="G16" s="5">
        <v>2</v>
      </c>
      <c r="H16" s="5">
        <v>6</v>
      </c>
      <c r="I16" s="5">
        <v>11</v>
      </c>
      <c r="J16" s="5"/>
      <c r="K16" s="5"/>
      <c r="L16" s="5"/>
      <c r="M16" s="5"/>
      <c r="N16" s="5"/>
      <c r="O16" s="13">
        <v>30</v>
      </c>
      <c r="P16" s="5"/>
      <c r="Q16" s="13">
        <v>18</v>
      </c>
      <c r="R16" s="5"/>
      <c r="S16" s="28">
        <f t="shared" si="0"/>
        <v>0.66666666666666663</v>
      </c>
    </row>
    <row r="17" spans="1:19" ht="15.75" x14ac:dyDescent="0.25">
      <c r="A17" s="2"/>
      <c r="B17" s="15" t="s">
        <v>26</v>
      </c>
      <c r="C17" s="16">
        <v>0</v>
      </c>
      <c r="D17" s="16">
        <v>0</v>
      </c>
      <c r="E17" s="16">
        <v>1</v>
      </c>
      <c r="F17" s="16">
        <v>2</v>
      </c>
      <c r="G17" s="16">
        <v>1</v>
      </c>
      <c r="H17" s="16">
        <v>0</v>
      </c>
      <c r="I17" s="16">
        <v>1</v>
      </c>
      <c r="J17" s="16"/>
      <c r="K17" s="16"/>
      <c r="L17" s="16"/>
      <c r="M17" s="16"/>
      <c r="N17" s="16"/>
      <c r="O17" s="17">
        <v>5</v>
      </c>
      <c r="P17" s="5"/>
      <c r="Q17" s="17">
        <v>5</v>
      </c>
      <c r="R17" s="5"/>
      <c r="S17" s="28">
        <f t="shared" si="0"/>
        <v>0</v>
      </c>
    </row>
    <row r="18" spans="1:19" ht="15.75" x14ac:dyDescent="0.25">
      <c r="A18" s="2"/>
      <c r="B18" s="5" t="s">
        <v>0</v>
      </c>
      <c r="C18" s="5"/>
      <c r="D18" s="5"/>
      <c r="E18" s="5"/>
      <c r="F18" s="5"/>
      <c r="G18" s="5"/>
      <c r="H18" s="5"/>
      <c r="I18" s="21"/>
      <c r="J18" s="21"/>
      <c r="K18" s="12"/>
      <c r="L18" s="12"/>
      <c r="M18" s="12"/>
      <c r="N18" s="12"/>
      <c r="O18" s="5"/>
      <c r="P18" s="5"/>
      <c r="Q18" s="5"/>
    </row>
    <row r="19" spans="1:19" ht="15.75" x14ac:dyDescent="0.25">
      <c r="A19" s="2"/>
      <c r="B19" s="5" t="s">
        <v>29</v>
      </c>
      <c r="C19" s="5">
        <v>14</v>
      </c>
      <c r="D19" s="5">
        <v>11</v>
      </c>
      <c r="E19" s="5">
        <v>7</v>
      </c>
      <c r="F19" s="5">
        <v>13</v>
      </c>
      <c r="G19" s="5">
        <v>5</v>
      </c>
      <c r="H19" s="5">
        <v>15</v>
      </c>
      <c r="I19" s="5">
        <v>8</v>
      </c>
      <c r="J19" s="5"/>
      <c r="K19" s="5"/>
      <c r="L19" s="5"/>
      <c r="M19" s="5"/>
      <c r="N19" s="5"/>
      <c r="O19" s="13">
        <v>73</v>
      </c>
      <c r="P19" s="5"/>
      <c r="Q19" s="13">
        <v>66</v>
      </c>
      <c r="R19" s="5"/>
      <c r="S19" s="28">
        <f t="shared" si="0"/>
        <v>0.10606060606060606</v>
      </c>
    </row>
    <row r="20" spans="1:19" ht="15.75" x14ac:dyDescent="0.25">
      <c r="A20" s="2"/>
      <c r="B20" s="15" t="s">
        <v>26</v>
      </c>
      <c r="C20" s="16">
        <v>12</v>
      </c>
      <c r="D20" s="16">
        <v>11</v>
      </c>
      <c r="E20" s="16">
        <v>3</v>
      </c>
      <c r="F20" s="16">
        <v>6</v>
      </c>
      <c r="G20" s="16">
        <v>2</v>
      </c>
      <c r="H20" s="16">
        <v>2</v>
      </c>
      <c r="I20" s="16">
        <v>5</v>
      </c>
      <c r="J20" s="16"/>
      <c r="K20" s="16"/>
      <c r="L20" s="16"/>
      <c r="M20" s="16"/>
      <c r="N20" s="16"/>
      <c r="O20" s="17">
        <v>41</v>
      </c>
      <c r="P20" s="5"/>
      <c r="Q20" s="17">
        <v>31</v>
      </c>
      <c r="R20" s="5"/>
      <c r="S20" s="28">
        <f t="shared" si="0"/>
        <v>0.32258064516129031</v>
      </c>
    </row>
    <row r="21" spans="1:19" ht="15.75" x14ac:dyDescent="0.25">
      <c r="A21" s="2"/>
      <c r="B21" s="5" t="s">
        <v>0</v>
      </c>
      <c r="C21" s="5"/>
      <c r="D21" s="5"/>
      <c r="E21" s="5"/>
      <c r="F21" s="5"/>
      <c r="G21" s="5"/>
      <c r="H21" s="5"/>
      <c r="I21" s="21"/>
      <c r="J21" s="21"/>
      <c r="K21" s="12"/>
      <c r="L21" s="12"/>
      <c r="M21" s="12"/>
      <c r="N21" s="12"/>
      <c r="O21" s="5"/>
      <c r="P21" s="5"/>
      <c r="Q21" s="5"/>
    </row>
    <row r="22" spans="1:19" ht="15.75" x14ac:dyDescent="0.25">
      <c r="A22" s="2"/>
      <c r="B22" s="5" t="s">
        <v>30</v>
      </c>
      <c r="C22" s="5">
        <v>10</v>
      </c>
      <c r="D22" s="5">
        <v>10</v>
      </c>
      <c r="E22" s="5">
        <v>26</v>
      </c>
      <c r="F22" s="5">
        <v>28</v>
      </c>
      <c r="G22" s="5">
        <v>15</v>
      </c>
      <c r="H22" s="5">
        <v>13</v>
      </c>
      <c r="I22" s="5">
        <v>46</v>
      </c>
      <c r="J22" s="5"/>
      <c r="K22" s="5"/>
      <c r="L22" s="5"/>
      <c r="M22" s="5"/>
      <c r="N22" s="5"/>
      <c r="O22" s="13">
        <v>148</v>
      </c>
      <c r="P22" s="5"/>
      <c r="Q22" s="13">
        <v>141</v>
      </c>
      <c r="R22" s="5"/>
      <c r="S22" s="28">
        <f t="shared" si="0"/>
        <v>4.9645390070921988E-2</v>
      </c>
    </row>
    <row r="23" spans="1:19" ht="15.75" x14ac:dyDescent="0.25">
      <c r="A23" s="2"/>
      <c r="B23" s="15" t="s">
        <v>26</v>
      </c>
      <c r="C23" s="16">
        <v>1</v>
      </c>
      <c r="D23" s="16">
        <v>0</v>
      </c>
      <c r="E23" s="16">
        <v>1</v>
      </c>
      <c r="F23" s="16">
        <v>0</v>
      </c>
      <c r="G23" s="16">
        <v>1</v>
      </c>
      <c r="H23" s="16">
        <v>1</v>
      </c>
      <c r="I23" s="16">
        <v>2</v>
      </c>
      <c r="J23" s="16"/>
      <c r="K23" s="16"/>
      <c r="L23" s="16"/>
      <c r="M23" s="16"/>
      <c r="N23" s="16"/>
      <c r="O23" s="17">
        <v>6</v>
      </c>
      <c r="P23" s="5"/>
      <c r="Q23" s="17">
        <v>9</v>
      </c>
      <c r="R23" s="5"/>
      <c r="S23" s="28">
        <f t="shared" si="0"/>
        <v>-0.33333333333333331</v>
      </c>
    </row>
    <row r="24" spans="1:19" ht="15.75" x14ac:dyDescent="0.25">
      <c r="A24" s="2"/>
      <c r="B24" s="5" t="s">
        <v>0</v>
      </c>
      <c r="C24" s="5"/>
      <c r="D24" s="5"/>
      <c r="E24" s="5"/>
      <c r="F24" s="5"/>
      <c r="G24" s="5"/>
      <c r="H24" s="5"/>
      <c r="I24" s="21"/>
      <c r="J24" s="21"/>
      <c r="K24" s="12"/>
      <c r="L24" s="12"/>
      <c r="M24" s="12"/>
      <c r="N24" s="12"/>
      <c r="O24" s="5"/>
      <c r="P24" s="5"/>
      <c r="Q24" s="5"/>
    </row>
    <row r="25" spans="1:19" ht="15.75" x14ac:dyDescent="0.25">
      <c r="A25" s="2"/>
      <c r="B25" s="5" t="s">
        <v>31</v>
      </c>
      <c r="C25" s="5">
        <v>6</v>
      </c>
      <c r="D25" s="5">
        <v>6</v>
      </c>
      <c r="E25" s="5">
        <v>9</v>
      </c>
      <c r="F25" s="5">
        <v>6</v>
      </c>
      <c r="G25" s="5">
        <v>7</v>
      </c>
      <c r="H25" s="5">
        <v>5</v>
      </c>
      <c r="I25" s="5">
        <v>5</v>
      </c>
      <c r="J25" s="5"/>
      <c r="K25" s="5"/>
      <c r="L25" s="5"/>
      <c r="M25" s="5"/>
      <c r="N25" s="5"/>
      <c r="O25" s="13">
        <v>44</v>
      </c>
      <c r="P25" s="5"/>
      <c r="Q25" s="13">
        <v>45</v>
      </c>
      <c r="R25" s="5"/>
      <c r="S25" s="28">
        <f t="shared" si="0"/>
        <v>-2.2222222222222223E-2</v>
      </c>
    </row>
    <row r="26" spans="1:19" ht="15.75" x14ac:dyDescent="0.25">
      <c r="A26" s="2"/>
      <c r="B26" s="15" t="s">
        <v>26</v>
      </c>
      <c r="C26" s="16">
        <v>0</v>
      </c>
      <c r="D26" s="16">
        <v>0</v>
      </c>
      <c r="E26" s="16">
        <v>0</v>
      </c>
      <c r="F26" s="16">
        <v>1</v>
      </c>
      <c r="G26" s="16">
        <v>2</v>
      </c>
      <c r="H26" s="16">
        <v>0</v>
      </c>
      <c r="I26" s="16">
        <v>2</v>
      </c>
      <c r="J26" s="16"/>
      <c r="K26" s="16"/>
      <c r="L26" s="16"/>
      <c r="M26" s="16"/>
      <c r="N26" s="16"/>
      <c r="O26" s="17">
        <v>5</v>
      </c>
      <c r="P26" s="5"/>
      <c r="Q26" s="17">
        <v>7</v>
      </c>
      <c r="R26" s="5"/>
      <c r="S26" s="28">
        <f t="shared" si="0"/>
        <v>-0.2857142857142857</v>
      </c>
    </row>
    <row r="27" spans="1:19" ht="15.75" x14ac:dyDescent="0.25">
      <c r="A27" s="2"/>
      <c r="B27" s="5" t="s">
        <v>0</v>
      </c>
      <c r="C27" s="5"/>
      <c r="D27" s="5"/>
      <c r="E27" s="5"/>
      <c r="F27" s="5"/>
      <c r="G27" s="5"/>
      <c r="H27" s="5"/>
      <c r="I27" s="21"/>
      <c r="J27" s="21"/>
      <c r="K27" s="12"/>
      <c r="L27" s="12"/>
      <c r="M27" s="12"/>
      <c r="N27" s="12"/>
      <c r="O27" s="5"/>
      <c r="P27" s="5"/>
      <c r="Q27" s="5"/>
    </row>
    <row r="28" spans="1:19" ht="15.75" x14ac:dyDescent="0.25">
      <c r="A28" s="2"/>
      <c r="B28" s="5" t="s">
        <v>32</v>
      </c>
      <c r="C28" s="5">
        <v>6</v>
      </c>
      <c r="D28" s="5">
        <v>5</v>
      </c>
      <c r="E28" s="5">
        <v>5</v>
      </c>
      <c r="F28" s="5">
        <v>6</v>
      </c>
      <c r="G28" s="5">
        <v>6</v>
      </c>
      <c r="H28" s="5">
        <v>4</v>
      </c>
      <c r="I28" s="5">
        <v>7</v>
      </c>
      <c r="J28" s="5"/>
      <c r="K28" s="5"/>
      <c r="L28" s="5"/>
      <c r="M28" s="5"/>
      <c r="N28" s="5"/>
      <c r="O28" s="13">
        <v>39</v>
      </c>
      <c r="P28" s="5"/>
      <c r="Q28" s="13">
        <v>36</v>
      </c>
      <c r="R28" s="5"/>
      <c r="S28" s="28">
        <f t="shared" si="0"/>
        <v>8.3333333333333329E-2</v>
      </c>
    </row>
    <row r="29" spans="1:19" ht="15.75" x14ac:dyDescent="0.25">
      <c r="A29" s="2"/>
      <c r="B29" s="15" t="s">
        <v>26</v>
      </c>
      <c r="C29" s="16">
        <v>0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/>
      <c r="K29" s="16"/>
      <c r="L29" s="16"/>
      <c r="M29" s="16"/>
      <c r="N29" s="16"/>
      <c r="O29" s="17">
        <v>1</v>
      </c>
      <c r="P29" s="5"/>
      <c r="Q29" s="17">
        <v>6</v>
      </c>
      <c r="R29" s="5"/>
      <c r="S29" s="28">
        <f t="shared" si="0"/>
        <v>-0.83333333333333337</v>
      </c>
    </row>
    <row r="30" spans="1:19" ht="15.75" x14ac:dyDescent="0.25">
      <c r="A30" s="2"/>
      <c r="B30" s="5" t="s">
        <v>0</v>
      </c>
      <c r="C30" s="5"/>
      <c r="D30" s="5"/>
      <c r="E30" s="5"/>
      <c r="F30" s="5"/>
      <c r="G30" s="5"/>
      <c r="H30" s="5"/>
      <c r="I30" s="21"/>
      <c r="J30" s="21"/>
      <c r="K30" s="12"/>
      <c r="L30" s="12"/>
      <c r="M30" s="12"/>
      <c r="N30" s="12"/>
      <c r="O30" s="5"/>
      <c r="P30" s="5"/>
      <c r="Q30" s="5"/>
    </row>
    <row r="31" spans="1:19" ht="15.75" x14ac:dyDescent="0.25">
      <c r="A31" s="2"/>
      <c r="B31" s="5" t="s">
        <v>33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1</v>
      </c>
      <c r="J31" s="5"/>
      <c r="K31" s="5"/>
      <c r="L31" s="5"/>
      <c r="M31" s="5"/>
      <c r="N31" s="5"/>
      <c r="O31" s="13">
        <v>1</v>
      </c>
      <c r="P31" s="5"/>
      <c r="Q31" s="13">
        <v>4</v>
      </c>
      <c r="R31" s="5"/>
      <c r="S31" s="28">
        <f t="shared" si="0"/>
        <v>-0.75</v>
      </c>
    </row>
    <row r="32" spans="1:19" ht="15.75" x14ac:dyDescent="0.25">
      <c r="A32" s="2"/>
      <c r="B32" s="15" t="s">
        <v>26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/>
      <c r="K32" s="16"/>
      <c r="L32" s="16"/>
      <c r="M32" s="16"/>
      <c r="N32" s="16"/>
      <c r="O32" s="17">
        <v>0</v>
      </c>
      <c r="P32" s="5"/>
      <c r="Q32" s="17">
        <v>0</v>
      </c>
      <c r="R32" s="5"/>
      <c r="S32" s="28" t="e">
        <f t="shared" si="0"/>
        <v>#DIV/0!</v>
      </c>
    </row>
    <row r="33" spans="1:19" ht="15.75" x14ac:dyDescent="0.25">
      <c r="A33" s="55"/>
      <c r="B33" s="55"/>
      <c r="C33" s="5"/>
      <c r="D33" s="5"/>
      <c r="E33" s="5"/>
      <c r="F33" s="5"/>
      <c r="G33" s="5"/>
      <c r="H33" s="5"/>
      <c r="I33" s="21"/>
      <c r="J33" s="21"/>
      <c r="K33" s="12"/>
      <c r="L33" s="21"/>
      <c r="M33" s="21"/>
      <c r="N33" s="21"/>
      <c r="O33" s="5"/>
      <c r="P33" s="5"/>
      <c r="Q33" s="5"/>
    </row>
    <row r="34" spans="1:19" ht="15.75" x14ac:dyDescent="0.25">
      <c r="A34" s="2"/>
      <c r="B34" s="14" t="s">
        <v>34</v>
      </c>
      <c r="C34" s="14">
        <v>40</v>
      </c>
      <c r="D34" s="14">
        <v>34</v>
      </c>
      <c r="E34" s="14">
        <v>52</v>
      </c>
      <c r="F34" s="14">
        <v>61</v>
      </c>
      <c r="G34" s="14">
        <v>37</v>
      </c>
      <c r="H34" s="14">
        <v>49</v>
      </c>
      <c r="I34" s="14">
        <v>81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354</v>
      </c>
      <c r="P34" s="5"/>
      <c r="Q34" s="14">
        <f>SUM(Q10,Q13,Q16,Q19,Q22,Q25,Q28,Q31)</f>
        <v>329</v>
      </c>
      <c r="R34" s="5"/>
      <c r="S34" s="28">
        <f t="shared" si="0"/>
        <v>7.598784194528875E-2</v>
      </c>
    </row>
    <row r="35" spans="1:19" ht="15.75" x14ac:dyDescent="0.25">
      <c r="A35" s="2"/>
      <c r="B35" s="22" t="s">
        <v>35</v>
      </c>
      <c r="C35" s="14">
        <v>13</v>
      </c>
      <c r="D35" s="14">
        <v>13</v>
      </c>
      <c r="E35" s="14">
        <v>5</v>
      </c>
      <c r="F35" s="14">
        <v>9</v>
      </c>
      <c r="G35" s="14">
        <v>6</v>
      </c>
      <c r="H35" s="14">
        <v>4</v>
      </c>
      <c r="I35" s="14">
        <v>11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61</v>
      </c>
      <c r="P35" s="5"/>
      <c r="Q35" s="14">
        <f>SUM(Q11,Q14,Q17,Q20,Q23,Q26,Q29,Q32)</f>
        <v>62</v>
      </c>
      <c r="R35" s="5"/>
      <c r="S35" s="28">
        <f t="shared" si="0"/>
        <v>-1.6129032258064516E-2</v>
      </c>
    </row>
    <row r="36" spans="1:19" ht="15.75" x14ac:dyDescent="0.25">
      <c r="A36" s="55"/>
      <c r="B36" s="55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"/>
    </row>
    <row r="37" spans="1:19" ht="15.75" x14ac:dyDescent="0.25">
      <c r="A37" s="55"/>
      <c r="B37" s="55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  <c r="P37" s="27"/>
      <c r="Q37" s="5"/>
      <c r="R37" s="5"/>
      <c r="S37" s="2"/>
    </row>
    <row r="38" spans="1:19" ht="15.75" x14ac:dyDescent="0.25">
      <c r="A38" s="55"/>
      <c r="B38" s="5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</row>
    <row r="39" spans="1:19" ht="15.75" x14ac:dyDescent="0.25">
      <c r="A39" s="2"/>
      <c r="B39" s="53" t="s">
        <v>1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2"/>
    </row>
    <row r="40" spans="1:19" ht="15.75" x14ac:dyDescent="0.25">
      <c r="A40" s="2"/>
      <c r="B40" s="53" t="s">
        <v>48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2"/>
    </row>
    <row r="41" spans="1:19" ht="15.75" x14ac:dyDescent="0.25">
      <c r="A41" s="2"/>
      <c r="B41" s="53" t="s">
        <v>0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2"/>
    </row>
    <row r="42" spans="1:19" ht="15.75" x14ac:dyDescent="0.25">
      <c r="A42" s="2"/>
      <c r="B42" s="49" t="s">
        <v>36</v>
      </c>
      <c r="C42" s="49"/>
      <c r="D42" s="49"/>
      <c r="E42" s="49"/>
      <c r="F42" s="2"/>
      <c r="G42" s="2"/>
      <c r="H42" s="2"/>
      <c r="I42" s="2"/>
      <c r="J42" s="2"/>
      <c r="K42" s="2"/>
      <c r="L42" s="2"/>
      <c r="M42" s="2"/>
      <c r="N42" s="2"/>
      <c r="O42" s="5"/>
      <c r="P42" s="2"/>
      <c r="Q42" s="2"/>
      <c r="R42" s="2"/>
      <c r="S42" s="2"/>
    </row>
    <row r="43" spans="1:19" ht="15.75" x14ac:dyDescent="0.25">
      <c r="A43" s="2"/>
      <c r="B43" s="5" t="s">
        <v>0</v>
      </c>
      <c r="C43" s="50" t="s">
        <v>4</v>
      </c>
      <c r="D43" s="51"/>
      <c r="E43" s="52"/>
      <c r="F43" s="50" t="s">
        <v>5</v>
      </c>
      <c r="G43" s="51"/>
      <c r="H43" s="52"/>
      <c r="I43" s="50" t="s">
        <v>6</v>
      </c>
      <c r="J43" s="51"/>
      <c r="K43" s="51"/>
      <c r="L43" s="51"/>
      <c r="M43" s="51"/>
      <c r="N43" s="5" t="s">
        <v>0</v>
      </c>
      <c r="O43" s="5"/>
      <c r="P43" s="2" t="s">
        <v>0</v>
      </c>
      <c r="Q43" s="2"/>
      <c r="R43" s="5"/>
      <c r="S43" s="2"/>
    </row>
    <row r="44" spans="1:19" ht="15.75" x14ac:dyDescent="0.25">
      <c r="A44" s="2"/>
      <c r="B44" s="7" t="s">
        <v>8</v>
      </c>
      <c r="C44" s="7">
        <v>2026</v>
      </c>
      <c r="D44" s="7">
        <v>2026</v>
      </c>
      <c r="E44" s="7">
        <v>2026</v>
      </c>
      <c r="F44" s="7">
        <v>2026</v>
      </c>
      <c r="G44" s="7">
        <v>2026</v>
      </c>
      <c r="H44" s="7">
        <v>2026</v>
      </c>
      <c r="I44" s="7">
        <v>2026</v>
      </c>
      <c r="J44" s="7">
        <v>2026</v>
      </c>
      <c r="K44" s="7">
        <v>2026</v>
      </c>
      <c r="L44" s="7">
        <v>2026</v>
      </c>
      <c r="M44" s="7">
        <v>2026</v>
      </c>
      <c r="N44" s="7">
        <v>2026</v>
      </c>
      <c r="O44" s="8" t="s">
        <v>49</v>
      </c>
      <c r="P44" s="9"/>
      <c r="Q44" s="10" t="s">
        <v>50</v>
      </c>
      <c r="R44" s="5"/>
      <c r="S44" s="10" t="s">
        <v>37</v>
      </c>
    </row>
    <row r="45" spans="1:19" ht="15.75" x14ac:dyDescent="0.25">
      <c r="A45" s="2"/>
      <c r="B45" s="7" t="s">
        <v>12</v>
      </c>
      <c r="C45" s="7" t="s">
        <v>16</v>
      </c>
      <c r="D45" s="7" t="s">
        <v>17</v>
      </c>
      <c r="E45" s="7" t="s">
        <v>18</v>
      </c>
      <c r="F45" s="7" t="s">
        <v>19</v>
      </c>
      <c r="G45" s="7" t="s">
        <v>20</v>
      </c>
      <c r="H45" s="7" t="s">
        <v>21</v>
      </c>
      <c r="I45" s="7" t="s">
        <v>22</v>
      </c>
      <c r="J45" s="7" t="s">
        <v>46</v>
      </c>
      <c r="K45" s="7" t="s">
        <v>47</v>
      </c>
      <c r="L45" s="7" t="s">
        <v>13</v>
      </c>
      <c r="M45" s="7" t="s">
        <v>14</v>
      </c>
      <c r="N45" s="7" t="s">
        <v>15</v>
      </c>
      <c r="O45" s="8" t="s">
        <v>23</v>
      </c>
      <c r="P45" s="9"/>
      <c r="Q45" s="10" t="s">
        <v>23</v>
      </c>
      <c r="R45" s="5"/>
      <c r="S45" s="10" t="s">
        <v>24</v>
      </c>
    </row>
    <row r="46" spans="1:19" ht="15.75" x14ac:dyDescent="0.25">
      <c r="A46" s="2"/>
      <c r="B46" s="5" t="s">
        <v>0</v>
      </c>
      <c r="C46" s="9">
        <v>1</v>
      </c>
      <c r="D46" s="9"/>
      <c r="E46" s="9"/>
      <c r="F46" s="9"/>
      <c r="G46" s="9"/>
      <c r="H46" s="9"/>
      <c r="I46" s="11"/>
      <c r="J46" s="11"/>
      <c r="K46" s="12"/>
      <c r="L46" s="11"/>
      <c r="M46" s="11"/>
      <c r="N46" s="21"/>
      <c r="O46" s="9"/>
      <c r="P46" s="5"/>
      <c r="Q46" s="5"/>
      <c r="R46" s="5"/>
      <c r="S46" s="5"/>
    </row>
    <row r="47" spans="1:19" ht="15.75" x14ac:dyDescent="0.25">
      <c r="A47" s="2"/>
      <c r="B47" s="5" t="s">
        <v>25</v>
      </c>
      <c r="C47" s="5">
        <v>0</v>
      </c>
      <c r="D47" s="5">
        <v>1</v>
      </c>
      <c r="E47" s="5">
        <v>2</v>
      </c>
      <c r="F47" s="5">
        <v>0</v>
      </c>
      <c r="G47" s="5">
        <v>4</v>
      </c>
      <c r="H47" s="5">
        <v>5</v>
      </c>
      <c r="I47" s="5">
        <v>1</v>
      </c>
      <c r="J47" s="5"/>
      <c r="K47" s="5"/>
      <c r="L47" s="5"/>
      <c r="M47" s="5"/>
      <c r="N47" s="5"/>
      <c r="O47" s="13">
        <v>13</v>
      </c>
      <c r="P47" s="5"/>
      <c r="Q47" s="13">
        <v>10</v>
      </c>
      <c r="R47" s="5"/>
      <c r="S47" s="28">
        <f>(O47-Q47)/Q47</f>
        <v>0.3</v>
      </c>
    </row>
    <row r="48" spans="1:19" ht="15.75" x14ac:dyDescent="0.25">
      <c r="A48" s="2"/>
      <c r="B48" s="15" t="s">
        <v>26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/>
      <c r="K48" s="16"/>
      <c r="L48" s="16"/>
      <c r="M48" s="16"/>
      <c r="N48" s="16"/>
      <c r="O48" s="26">
        <v>0</v>
      </c>
      <c r="P48" s="5"/>
      <c r="Q48" s="45">
        <v>3</v>
      </c>
      <c r="R48" s="5"/>
      <c r="S48" s="28">
        <f t="shared" ref="S48:S72" si="1">(O48-Q48)/Q48</f>
        <v>-1</v>
      </c>
    </row>
    <row r="49" spans="1:19" ht="15.75" x14ac:dyDescent="0.25">
      <c r="A49" s="2"/>
      <c r="B49" s="5" t="s">
        <v>0</v>
      </c>
      <c r="C49" s="5"/>
      <c r="D49" s="5"/>
      <c r="E49" s="5"/>
      <c r="F49" s="5"/>
      <c r="G49" s="5"/>
      <c r="H49" s="5"/>
      <c r="I49" s="21"/>
      <c r="J49" s="21"/>
      <c r="K49" s="12"/>
      <c r="L49" s="12"/>
      <c r="M49" s="12"/>
      <c r="N49" s="12"/>
      <c r="O49" s="5"/>
      <c r="P49" s="5"/>
      <c r="Q49" s="5"/>
    </row>
    <row r="50" spans="1:19" ht="15.75" x14ac:dyDescent="0.25">
      <c r="A50" s="2"/>
      <c r="B50" s="5" t="s">
        <v>27</v>
      </c>
      <c r="C50" s="5">
        <v>2</v>
      </c>
      <c r="D50" s="5">
        <v>0</v>
      </c>
      <c r="E50" s="5">
        <v>1</v>
      </c>
      <c r="F50" s="5">
        <v>0</v>
      </c>
      <c r="G50" s="5">
        <v>1</v>
      </c>
      <c r="H50" s="5">
        <v>1</v>
      </c>
      <c r="I50" s="5">
        <v>2</v>
      </c>
      <c r="J50" s="5"/>
      <c r="K50" s="5"/>
      <c r="L50" s="5"/>
      <c r="M50" s="5"/>
      <c r="N50" s="5"/>
      <c r="O50" s="13">
        <v>7</v>
      </c>
      <c r="P50" s="5"/>
      <c r="Q50" s="13">
        <v>10</v>
      </c>
      <c r="R50" s="5"/>
      <c r="S50" s="28">
        <f t="shared" si="1"/>
        <v>-0.3</v>
      </c>
    </row>
    <row r="51" spans="1:19" ht="15.75" x14ac:dyDescent="0.25">
      <c r="A51" s="2"/>
      <c r="B51" s="15" t="s">
        <v>26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/>
      <c r="K51" s="16"/>
      <c r="L51" s="16"/>
      <c r="M51" s="16"/>
      <c r="N51" s="16"/>
      <c r="O51" s="26">
        <v>0</v>
      </c>
      <c r="P51" s="5"/>
      <c r="Q51" s="46">
        <v>3</v>
      </c>
      <c r="R51" s="5"/>
      <c r="S51" s="28">
        <f t="shared" si="1"/>
        <v>-1</v>
      </c>
    </row>
    <row r="52" spans="1:19" ht="15.75" x14ac:dyDescent="0.25">
      <c r="A52" s="2"/>
      <c r="B52" s="5" t="s">
        <v>0</v>
      </c>
      <c r="C52" s="5"/>
      <c r="D52" s="5"/>
      <c r="E52" s="5"/>
      <c r="F52" s="5"/>
      <c r="G52" s="5"/>
      <c r="H52" s="5"/>
      <c r="I52" s="21"/>
      <c r="J52" s="21"/>
      <c r="K52" s="12"/>
      <c r="L52" s="12"/>
      <c r="M52" s="12"/>
      <c r="N52" s="12"/>
      <c r="O52" s="19"/>
      <c r="P52" s="5"/>
      <c r="Q52" s="19"/>
    </row>
    <row r="53" spans="1:19" ht="15.75" x14ac:dyDescent="0.25">
      <c r="A53" s="2"/>
      <c r="B53" s="5" t="s">
        <v>28</v>
      </c>
      <c r="C53" s="5">
        <v>3</v>
      </c>
      <c r="D53" s="5">
        <v>8</v>
      </c>
      <c r="E53" s="5">
        <v>8</v>
      </c>
      <c r="F53" s="5">
        <v>2</v>
      </c>
      <c r="G53" s="5">
        <v>3</v>
      </c>
      <c r="H53" s="5">
        <v>1</v>
      </c>
      <c r="I53" s="5">
        <v>2</v>
      </c>
      <c r="J53" s="5"/>
      <c r="K53" s="5"/>
      <c r="L53" s="5"/>
      <c r="M53" s="5"/>
      <c r="N53" s="5"/>
      <c r="O53" s="13">
        <v>27</v>
      </c>
      <c r="P53" s="5"/>
      <c r="Q53" s="13">
        <v>20</v>
      </c>
      <c r="R53" s="5"/>
      <c r="S53" s="28">
        <f t="shared" si="1"/>
        <v>0.35</v>
      </c>
    </row>
    <row r="54" spans="1:19" ht="15.75" x14ac:dyDescent="0.25">
      <c r="A54" s="2"/>
      <c r="B54" s="15" t="s">
        <v>26</v>
      </c>
      <c r="C54" s="16">
        <v>1</v>
      </c>
      <c r="D54" s="16">
        <v>1</v>
      </c>
      <c r="E54" s="16">
        <v>0</v>
      </c>
      <c r="F54" s="16">
        <v>2</v>
      </c>
      <c r="G54" s="16">
        <v>0</v>
      </c>
      <c r="H54" s="16">
        <v>1</v>
      </c>
      <c r="I54" s="16">
        <v>0</v>
      </c>
      <c r="J54" s="16"/>
      <c r="K54" s="16"/>
      <c r="L54" s="16"/>
      <c r="M54" s="16"/>
      <c r="N54" s="16"/>
      <c r="O54" s="26">
        <v>5</v>
      </c>
      <c r="P54" s="5"/>
      <c r="Q54" s="46">
        <v>7</v>
      </c>
      <c r="R54" s="5"/>
      <c r="S54" s="28">
        <f t="shared" si="1"/>
        <v>-0.2857142857142857</v>
      </c>
    </row>
    <row r="55" spans="1:19" ht="15.75" x14ac:dyDescent="0.25">
      <c r="A55" s="2"/>
      <c r="B55" s="5" t="s">
        <v>0</v>
      </c>
      <c r="C55" s="5"/>
      <c r="D55" s="5"/>
      <c r="E55" s="5"/>
      <c r="F55" s="5"/>
      <c r="G55" s="5"/>
      <c r="H55" s="5"/>
      <c r="I55" s="21"/>
      <c r="J55" s="21"/>
      <c r="K55" s="12"/>
      <c r="L55" s="12"/>
      <c r="M55" s="12"/>
      <c r="N55" s="12"/>
      <c r="O55" s="5"/>
      <c r="P55" s="5"/>
      <c r="Q55" s="5"/>
    </row>
    <row r="56" spans="1:19" ht="15.75" x14ac:dyDescent="0.25">
      <c r="A56" s="2"/>
      <c r="B56" s="5" t="s">
        <v>29</v>
      </c>
      <c r="C56" s="5">
        <v>8</v>
      </c>
      <c r="D56" s="5">
        <v>6</v>
      </c>
      <c r="E56" s="5">
        <v>10</v>
      </c>
      <c r="F56" s="5">
        <v>5</v>
      </c>
      <c r="G56" s="5">
        <v>9</v>
      </c>
      <c r="H56" s="5">
        <v>9</v>
      </c>
      <c r="I56" s="5">
        <v>13</v>
      </c>
      <c r="J56" s="5"/>
      <c r="K56" s="5"/>
      <c r="L56" s="5"/>
      <c r="M56" s="5"/>
      <c r="N56" s="5"/>
      <c r="O56" s="13">
        <v>60</v>
      </c>
      <c r="P56" s="5"/>
      <c r="Q56" s="13">
        <v>84</v>
      </c>
      <c r="R56" s="5"/>
      <c r="S56" s="28">
        <f t="shared" si="1"/>
        <v>-0.2857142857142857</v>
      </c>
    </row>
    <row r="57" spans="1:19" ht="15.75" x14ac:dyDescent="0.25">
      <c r="A57" s="2"/>
      <c r="B57" s="15" t="s">
        <v>26</v>
      </c>
      <c r="C57" s="16">
        <v>6</v>
      </c>
      <c r="D57" s="16">
        <v>1</v>
      </c>
      <c r="E57" s="16">
        <v>5</v>
      </c>
      <c r="F57" s="16">
        <v>4</v>
      </c>
      <c r="G57" s="16">
        <v>7</v>
      </c>
      <c r="H57" s="16">
        <v>2</v>
      </c>
      <c r="I57" s="16">
        <v>12</v>
      </c>
      <c r="J57" s="16"/>
      <c r="K57" s="16"/>
      <c r="L57" s="16"/>
      <c r="M57" s="16"/>
      <c r="N57" s="16"/>
      <c r="O57" s="26">
        <v>37</v>
      </c>
      <c r="P57" s="5"/>
      <c r="Q57" s="46">
        <v>57</v>
      </c>
      <c r="R57" s="5"/>
      <c r="S57" s="28">
        <f t="shared" si="1"/>
        <v>-0.35087719298245612</v>
      </c>
    </row>
    <row r="58" spans="1:19" ht="15.75" x14ac:dyDescent="0.25">
      <c r="A58" s="2"/>
      <c r="B58" s="5" t="s">
        <v>0</v>
      </c>
      <c r="C58" s="5"/>
      <c r="D58" s="5"/>
      <c r="E58" s="5"/>
      <c r="F58" s="5"/>
      <c r="G58" s="5"/>
      <c r="H58" s="5"/>
      <c r="I58" s="21"/>
      <c r="J58" s="21"/>
      <c r="K58" s="12"/>
      <c r="L58" s="12"/>
      <c r="M58" s="12"/>
      <c r="N58" s="12"/>
      <c r="O58" s="5"/>
      <c r="P58" s="5"/>
      <c r="Q58" s="5"/>
    </row>
    <row r="59" spans="1:19" ht="15.75" x14ac:dyDescent="0.25">
      <c r="A59" s="2"/>
      <c r="B59" s="5" t="s">
        <v>30</v>
      </c>
      <c r="C59" s="5">
        <v>9</v>
      </c>
      <c r="D59" s="5">
        <v>5</v>
      </c>
      <c r="E59" s="5">
        <v>6</v>
      </c>
      <c r="F59" s="5">
        <v>0</v>
      </c>
      <c r="G59" s="5">
        <v>2</v>
      </c>
      <c r="H59" s="5">
        <v>3</v>
      </c>
      <c r="I59" s="5">
        <v>2</v>
      </c>
      <c r="J59" s="5"/>
      <c r="K59" s="5"/>
      <c r="L59" s="5"/>
      <c r="M59" s="5"/>
      <c r="N59" s="5"/>
      <c r="O59" s="13">
        <v>27</v>
      </c>
      <c r="P59" s="5"/>
      <c r="Q59" s="13">
        <v>48</v>
      </c>
      <c r="R59" s="5"/>
      <c r="S59" s="28">
        <f t="shared" si="1"/>
        <v>-0.4375</v>
      </c>
    </row>
    <row r="60" spans="1:19" ht="15.75" x14ac:dyDescent="0.25">
      <c r="A60" s="2"/>
      <c r="B60" s="15" t="s">
        <v>26</v>
      </c>
      <c r="C60" s="16">
        <v>1</v>
      </c>
      <c r="D60" s="16">
        <v>0</v>
      </c>
      <c r="E60" s="16">
        <v>0</v>
      </c>
      <c r="F60" s="16">
        <v>0</v>
      </c>
      <c r="G60" s="16">
        <v>1</v>
      </c>
      <c r="H60" s="16">
        <v>1</v>
      </c>
      <c r="I60" s="16">
        <v>1</v>
      </c>
      <c r="J60" s="16"/>
      <c r="K60" s="16"/>
      <c r="L60" s="16"/>
      <c r="M60" s="16"/>
      <c r="N60" s="16"/>
      <c r="O60" s="26">
        <v>4</v>
      </c>
      <c r="P60" s="5"/>
      <c r="Q60" s="46">
        <v>8</v>
      </c>
      <c r="R60" s="5"/>
      <c r="S60" s="28">
        <f t="shared" si="1"/>
        <v>-0.5</v>
      </c>
    </row>
    <row r="61" spans="1:19" ht="15.75" x14ac:dyDescent="0.25">
      <c r="A61" s="2"/>
      <c r="B61" s="5" t="s">
        <v>0</v>
      </c>
      <c r="C61" s="5"/>
      <c r="D61" s="5"/>
      <c r="E61" s="5"/>
      <c r="F61" s="5"/>
      <c r="G61" s="5"/>
      <c r="H61" s="5"/>
      <c r="I61" s="21"/>
      <c r="J61" s="21"/>
      <c r="K61" s="12"/>
      <c r="L61" s="12"/>
      <c r="M61" s="12"/>
      <c r="N61" s="12"/>
      <c r="O61" s="5"/>
      <c r="P61" s="5"/>
      <c r="Q61" s="5"/>
    </row>
    <row r="62" spans="1:19" ht="15.75" x14ac:dyDescent="0.25">
      <c r="A62" s="2"/>
      <c r="B62" s="5" t="s">
        <v>31</v>
      </c>
      <c r="C62" s="5">
        <v>13</v>
      </c>
      <c r="D62" s="5">
        <v>6</v>
      </c>
      <c r="E62" s="5">
        <v>9</v>
      </c>
      <c r="F62" s="5">
        <v>5</v>
      </c>
      <c r="G62" s="5">
        <v>10</v>
      </c>
      <c r="H62" s="5">
        <v>4</v>
      </c>
      <c r="I62" s="5">
        <v>5</v>
      </c>
      <c r="J62" s="5"/>
      <c r="K62" s="5"/>
      <c r="L62" s="5"/>
      <c r="M62" s="5"/>
      <c r="N62" s="5"/>
      <c r="O62" s="13">
        <v>52</v>
      </c>
      <c r="P62" s="5"/>
      <c r="Q62" s="13">
        <v>84</v>
      </c>
      <c r="R62" s="5"/>
      <c r="S62" s="28">
        <f t="shared" si="1"/>
        <v>-0.38095238095238093</v>
      </c>
    </row>
    <row r="63" spans="1:19" ht="15.75" x14ac:dyDescent="0.25">
      <c r="A63" s="2"/>
      <c r="B63" s="15" t="s">
        <v>26</v>
      </c>
      <c r="C63" s="16">
        <v>1</v>
      </c>
      <c r="D63" s="16">
        <v>1</v>
      </c>
      <c r="E63" s="16">
        <v>2</v>
      </c>
      <c r="F63" s="16">
        <v>3</v>
      </c>
      <c r="G63" s="16">
        <v>0</v>
      </c>
      <c r="H63" s="16">
        <v>1</v>
      </c>
      <c r="I63" s="16">
        <v>0</v>
      </c>
      <c r="J63" s="16"/>
      <c r="K63" s="16"/>
      <c r="L63" s="16"/>
      <c r="M63" s="16"/>
      <c r="N63" s="16"/>
      <c r="O63" s="17">
        <v>8</v>
      </c>
      <c r="P63" s="5"/>
      <c r="Q63" s="17">
        <v>10</v>
      </c>
      <c r="R63" s="5"/>
      <c r="S63" s="28">
        <f t="shared" si="1"/>
        <v>-0.2</v>
      </c>
    </row>
    <row r="64" spans="1:19" ht="15.75" x14ac:dyDescent="0.25">
      <c r="A64" s="2"/>
      <c r="B64" s="5" t="s">
        <v>0</v>
      </c>
      <c r="C64" s="5"/>
      <c r="D64" s="5"/>
      <c r="E64" s="5"/>
      <c r="F64" s="5"/>
      <c r="G64" s="5"/>
      <c r="H64" s="5"/>
      <c r="I64" s="21"/>
      <c r="J64" s="21"/>
      <c r="K64" s="12"/>
      <c r="L64" s="12"/>
      <c r="M64" s="12"/>
      <c r="N64" s="12"/>
      <c r="O64" s="5"/>
      <c r="P64" s="5"/>
      <c r="Q64" s="5"/>
    </row>
    <row r="65" spans="1:19" ht="15.75" x14ac:dyDescent="0.25">
      <c r="A65" s="2"/>
      <c r="B65" s="5" t="s">
        <v>32</v>
      </c>
      <c r="C65" s="5">
        <v>3</v>
      </c>
      <c r="D65" s="5">
        <v>5</v>
      </c>
      <c r="E65" s="5">
        <v>11</v>
      </c>
      <c r="F65" s="5">
        <v>7</v>
      </c>
      <c r="G65" s="5">
        <v>2</v>
      </c>
      <c r="H65" s="5">
        <v>6</v>
      </c>
      <c r="I65" s="5">
        <v>3</v>
      </c>
      <c r="J65" s="5"/>
      <c r="K65" s="5"/>
      <c r="L65" s="5"/>
      <c r="M65" s="5"/>
      <c r="N65" s="5"/>
      <c r="O65" s="13">
        <v>37</v>
      </c>
      <c r="P65" s="5"/>
      <c r="Q65" s="13">
        <v>43</v>
      </c>
      <c r="R65" s="5"/>
      <c r="S65" s="28">
        <f t="shared" si="1"/>
        <v>-0.13953488372093023</v>
      </c>
    </row>
    <row r="66" spans="1:19" ht="15.75" x14ac:dyDescent="0.25">
      <c r="A66" s="2"/>
      <c r="B66" s="15" t="s">
        <v>26</v>
      </c>
      <c r="C66" s="16">
        <v>0</v>
      </c>
      <c r="D66" s="16">
        <v>3</v>
      </c>
      <c r="E66" s="16">
        <v>0</v>
      </c>
      <c r="F66" s="16">
        <v>0</v>
      </c>
      <c r="G66" s="16">
        <v>1</v>
      </c>
      <c r="H66" s="16">
        <v>2</v>
      </c>
      <c r="I66" s="16">
        <v>8</v>
      </c>
      <c r="J66" s="16"/>
      <c r="K66" s="16"/>
      <c r="L66" s="16"/>
      <c r="M66" s="16"/>
      <c r="N66" s="16"/>
      <c r="O66" s="17">
        <v>14</v>
      </c>
      <c r="P66" s="5"/>
      <c r="Q66" s="17">
        <v>7</v>
      </c>
      <c r="R66" s="5"/>
      <c r="S66" s="28">
        <f t="shared" si="1"/>
        <v>1</v>
      </c>
    </row>
    <row r="67" spans="1:19" ht="15.75" x14ac:dyDescent="0.25">
      <c r="A67" s="2"/>
      <c r="B67" s="5" t="s">
        <v>0</v>
      </c>
      <c r="C67" s="5"/>
      <c r="D67" s="5"/>
      <c r="E67" s="5"/>
      <c r="F67" s="5"/>
      <c r="G67" s="5"/>
      <c r="H67" s="5"/>
      <c r="I67" s="21"/>
      <c r="J67" s="21"/>
      <c r="K67" s="12"/>
      <c r="L67" s="12"/>
      <c r="M67" s="12"/>
      <c r="N67" s="12"/>
      <c r="O67" s="5"/>
      <c r="P67" s="5"/>
      <c r="Q67" s="5"/>
    </row>
    <row r="68" spans="1:19" ht="15.75" x14ac:dyDescent="0.25">
      <c r="A68" s="2"/>
      <c r="B68" s="5" t="s">
        <v>33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/>
      <c r="K68" s="5"/>
      <c r="L68" s="5"/>
      <c r="M68" s="5"/>
      <c r="N68" s="5"/>
      <c r="O68" s="13">
        <v>0</v>
      </c>
      <c r="P68" s="5"/>
      <c r="Q68" s="13">
        <v>1</v>
      </c>
      <c r="R68" s="5"/>
      <c r="S68" s="28">
        <f t="shared" si="1"/>
        <v>-1</v>
      </c>
    </row>
    <row r="69" spans="1:19" ht="15.75" x14ac:dyDescent="0.25">
      <c r="A69" s="2"/>
      <c r="B69" s="15" t="s">
        <v>26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/>
      <c r="K69" s="16"/>
      <c r="L69" s="16"/>
      <c r="M69" s="16"/>
      <c r="N69" s="16"/>
      <c r="O69" s="17">
        <v>0</v>
      </c>
      <c r="P69" s="5"/>
      <c r="Q69" s="17">
        <v>0</v>
      </c>
      <c r="R69" s="5"/>
      <c r="S69" s="28" t="e">
        <f t="shared" si="1"/>
        <v>#DIV/0!</v>
      </c>
    </row>
    <row r="70" spans="1:19" ht="15.75" x14ac:dyDescent="0.25">
      <c r="A70" s="55"/>
      <c r="B70" s="55"/>
      <c r="C70" s="5"/>
      <c r="D70" s="5"/>
      <c r="E70" s="5"/>
      <c r="F70" s="5"/>
      <c r="G70" s="5"/>
      <c r="H70" s="5"/>
      <c r="I70" s="21"/>
      <c r="J70" s="21"/>
      <c r="K70" s="12"/>
      <c r="L70" s="21"/>
      <c r="M70" s="21"/>
      <c r="N70" s="21"/>
      <c r="O70" s="5"/>
      <c r="P70" s="5"/>
      <c r="Q70" s="5"/>
    </row>
    <row r="71" spans="1:19" ht="15.75" x14ac:dyDescent="0.25">
      <c r="A71" s="2"/>
      <c r="B71" s="14" t="s">
        <v>34</v>
      </c>
      <c r="C71" s="14">
        <v>38</v>
      </c>
      <c r="D71" s="14">
        <v>31</v>
      </c>
      <c r="E71" s="14">
        <v>47</v>
      </c>
      <c r="F71" s="14">
        <v>19</v>
      </c>
      <c r="G71" s="14">
        <v>31</v>
      </c>
      <c r="H71" s="14">
        <v>28</v>
      </c>
      <c r="I71" s="14">
        <v>27</v>
      </c>
      <c r="J71" s="14"/>
      <c r="K71" s="14"/>
      <c r="L71" s="14"/>
      <c r="M71" s="14"/>
      <c r="N71" s="14"/>
      <c r="O71" s="14">
        <v>223</v>
      </c>
      <c r="P71" s="5"/>
      <c r="Q71" s="14">
        <v>300</v>
      </c>
      <c r="R71" s="5"/>
      <c r="S71" s="28">
        <f t="shared" si="1"/>
        <v>-0.25666666666666665</v>
      </c>
    </row>
    <row r="72" spans="1:19" ht="15.75" x14ac:dyDescent="0.25">
      <c r="A72" s="2"/>
      <c r="B72" s="22" t="s">
        <v>35</v>
      </c>
      <c r="C72" s="14">
        <v>9</v>
      </c>
      <c r="D72" s="14">
        <v>6</v>
      </c>
      <c r="E72" s="14">
        <v>7</v>
      </c>
      <c r="F72" s="14">
        <v>9</v>
      </c>
      <c r="G72" s="14">
        <v>9</v>
      </c>
      <c r="H72" s="14">
        <v>7</v>
      </c>
      <c r="I72" s="14">
        <v>21</v>
      </c>
      <c r="J72" s="14"/>
      <c r="K72" s="14"/>
      <c r="L72" s="14"/>
      <c r="M72" s="14"/>
      <c r="N72" s="14"/>
      <c r="O72" s="14">
        <v>68</v>
      </c>
      <c r="P72" s="5"/>
      <c r="Q72" s="14">
        <v>95</v>
      </c>
      <c r="R72" s="5"/>
      <c r="S72" s="28">
        <f t="shared" si="1"/>
        <v>-0.28421052631578947</v>
      </c>
    </row>
    <row r="73" spans="1:19" ht="15.75" x14ac:dyDescent="0.25">
      <c r="A73" s="55"/>
      <c r="B73" s="55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"/>
    </row>
    <row r="74" spans="1:19" ht="15.75" x14ac:dyDescent="0.25">
      <c r="A74" s="55"/>
      <c r="B74" s="55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  <c r="P74" s="27"/>
      <c r="Q74" s="5"/>
      <c r="R74" s="5"/>
      <c r="S74" s="2"/>
    </row>
    <row r="75" spans="1:19" ht="15.75" x14ac:dyDescent="0.25">
      <c r="A75" s="55"/>
      <c r="B75" s="5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2"/>
    </row>
    <row r="76" spans="1:19" ht="15.75" x14ac:dyDescent="0.25">
      <c r="A76" s="2"/>
      <c r="B76" s="53" t="s">
        <v>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2"/>
    </row>
    <row r="77" spans="1:19" ht="15.75" x14ac:dyDescent="0.25">
      <c r="A77" s="2"/>
      <c r="B77" s="53" t="s">
        <v>48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2"/>
    </row>
    <row r="78" spans="1:19" ht="15.75" x14ac:dyDescent="0.25">
      <c r="A78" s="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"/>
    </row>
    <row r="79" spans="1:19" ht="15.75" x14ac:dyDescent="0.25">
      <c r="A79" s="2"/>
      <c r="B79" s="49" t="s">
        <v>38</v>
      </c>
      <c r="C79" s="49"/>
      <c r="D79" s="49"/>
      <c r="E79" s="49"/>
      <c r="F79" s="2"/>
      <c r="G79" s="2"/>
      <c r="H79" s="2"/>
      <c r="I79" s="2"/>
      <c r="J79" s="2"/>
      <c r="K79" s="2"/>
      <c r="L79" s="2"/>
      <c r="M79" s="2"/>
      <c r="N79" s="2"/>
      <c r="O79" s="5"/>
      <c r="P79" s="2"/>
      <c r="Q79" s="2"/>
      <c r="R79" s="2"/>
      <c r="S79" s="2"/>
    </row>
    <row r="80" spans="1:19" ht="15.75" x14ac:dyDescent="0.25">
      <c r="A80" s="2"/>
      <c r="B80" s="5" t="s">
        <v>0</v>
      </c>
      <c r="C80" s="50" t="s">
        <v>4</v>
      </c>
      <c r="D80" s="51"/>
      <c r="E80" s="52"/>
      <c r="F80" s="50" t="s">
        <v>5</v>
      </c>
      <c r="G80" s="51"/>
      <c r="H80" s="52"/>
      <c r="I80" s="50" t="s">
        <v>6</v>
      </c>
      <c r="J80" s="51"/>
      <c r="K80" s="51"/>
      <c r="L80" s="51"/>
      <c r="M80" s="51"/>
      <c r="N80" s="5" t="s">
        <v>0</v>
      </c>
      <c r="O80" s="5"/>
      <c r="P80" s="2" t="s">
        <v>0</v>
      </c>
      <c r="Q80" s="2"/>
      <c r="R80" s="5"/>
      <c r="S80" s="2"/>
    </row>
    <row r="81" spans="1:19" ht="15.75" x14ac:dyDescent="0.25">
      <c r="A81" s="2"/>
      <c r="B81" s="7" t="s">
        <v>8</v>
      </c>
      <c r="C81" s="7">
        <v>2026</v>
      </c>
      <c r="D81" s="7">
        <v>2026</v>
      </c>
      <c r="E81" s="7">
        <v>2026</v>
      </c>
      <c r="F81" s="7">
        <v>2026</v>
      </c>
      <c r="G81" s="7">
        <v>2026</v>
      </c>
      <c r="H81" s="7">
        <v>2026</v>
      </c>
      <c r="I81" s="7">
        <v>2026</v>
      </c>
      <c r="J81" s="7">
        <v>2026</v>
      </c>
      <c r="K81" s="7">
        <v>2026</v>
      </c>
      <c r="L81" s="7">
        <v>2026</v>
      </c>
      <c r="M81" s="7">
        <v>2026</v>
      </c>
      <c r="N81" s="7">
        <v>2026</v>
      </c>
      <c r="O81" s="8" t="s">
        <v>49</v>
      </c>
      <c r="P81" s="9"/>
      <c r="Q81" s="10" t="s">
        <v>50</v>
      </c>
      <c r="R81" s="5"/>
      <c r="S81" s="10" t="s">
        <v>37</v>
      </c>
    </row>
    <row r="82" spans="1:19" ht="15.75" x14ac:dyDescent="0.25">
      <c r="A82" s="2"/>
      <c r="B82" s="7" t="s">
        <v>12</v>
      </c>
      <c r="C82" s="7" t="s">
        <v>16</v>
      </c>
      <c r="D82" s="7" t="s">
        <v>17</v>
      </c>
      <c r="E82" s="7" t="s">
        <v>18</v>
      </c>
      <c r="F82" s="7" t="s">
        <v>19</v>
      </c>
      <c r="G82" s="7" t="s">
        <v>20</v>
      </c>
      <c r="H82" s="7" t="s">
        <v>21</v>
      </c>
      <c r="I82" s="7" t="s">
        <v>22</v>
      </c>
      <c r="J82" s="7" t="s">
        <v>46</v>
      </c>
      <c r="K82" s="7" t="s">
        <v>47</v>
      </c>
      <c r="L82" s="7" t="s">
        <v>13</v>
      </c>
      <c r="M82" s="7" t="s">
        <v>14</v>
      </c>
      <c r="N82" s="7" t="s">
        <v>15</v>
      </c>
      <c r="O82" s="8" t="s">
        <v>23</v>
      </c>
      <c r="P82" s="9"/>
      <c r="Q82" s="10" t="s">
        <v>23</v>
      </c>
      <c r="R82" s="5"/>
      <c r="S82" s="10" t="s">
        <v>24</v>
      </c>
    </row>
    <row r="83" spans="1:19" ht="15.75" x14ac:dyDescent="0.25">
      <c r="A83" s="2"/>
      <c r="B83" s="5" t="s">
        <v>0</v>
      </c>
      <c r="C83" s="9">
        <v>1</v>
      </c>
      <c r="D83" s="9"/>
      <c r="E83" s="9"/>
      <c r="F83" s="9"/>
      <c r="G83" s="9"/>
      <c r="H83" s="9"/>
      <c r="I83" s="11"/>
      <c r="J83" s="11"/>
      <c r="K83" s="12"/>
      <c r="L83" s="11"/>
      <c r="M83" s="11"/>
      <c r="N83" s="21"/>
      <c r="O83" s="9"/>
      <c r="P83" s="5"/>
      <c r="Q83" s="5"/>
      <c r="R83" s="5"/>
      <c r="S83" s="5"/>
    </row>
    <row r="84" spans="1:19" ht="15.75" x14ac:dyDescent="0.25">
      <c r="A84" s="2"/>
      <c r="B84" s="5" t="s">
        <v>25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/>
      <c r="K84" s="5"/>
      <c r="L84" s="5"/>
      <c r="M84" s="5"/>
      <c r="N84" s="5"/>
      <c r="O84" s="13">
        <v>0</v>
      </c>
      <c r="P84" s="5"/>
      <c r="Q84" s="13">
        <v>2</v>
      </c>
      <c r="R84" s="5"/>
      <c r="S84" s="28">
        <f>(O84-Q84)/Q84</f>
        <v>-1</v>
      </c>
    </row>
    <row r="85" spans="1:19" ht="15.75" x14ac:dyDescent="0.25">
      <c r="A85" s="2"/>
      <c r="B85" s="15" t="s">
        <v>26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/>
      <c r="K85" s="16"/>
      <c r="L85" s="16"/>
      <c r="M85" s="16"/>
      <c r="N85" s="16"/>
      <c r="O85" s="17">
        <v>0</v>
      </c>
      <c r="P85" s="5"/>
      <c r="Q85" s="17">
        <v>0</v>
      </c>
      <c r="R85" s="5"/>
      <c r="S85" s="28" t="e">
        <f t="shared" ref="S85:S109" si="2">(O85-Q85)/Q85</f>
        <v>#DIV/0!</v>
      </c>
    </row>
    <row r="86" spans="1:19" ht="15.75" x14ac:dyDescent="0.25">
      <c r="A86" s="2"/>
      <c r="B86" s="5" t="s">
        <v>0</v>
      </c>
      <c r="C86" s="5"/>
      <c r="D86" s="5"/>
      <c r="E86" s="5"/>
      <c r="F86" s="5"/>
      <c r="G86" s="5"/>
      <c r="H86" s="5"/>
      <c r="I86" s="21"/>
      <c r="J86" s="21"/>
      <c r="K86" s="12"/>
      <c r="L86" s="12"/>
      <c r="M86" s="12"/>
      <c r="N86" s="12"/>
      <c r="O86" s="5"/>
      <c r="P86" s="5"/>
      <c r="Q86" s="5"/>
    </row>
    <row r="87" spans="1:19" ht="15.75" x14ac:dyDescent="0.25">
      <c r="A87" s="2"/>
      <c r="B87" s="5" t="s">
        <v>27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/>
      <c r="K87" s="5"/>
      <c r="L87" s="5"/>
      <c r="M87" s="5"/>
      <c r="N87" s="5"/>
      <c r="O87" s="13">
        <v>1</v>
      </c>
      <c r="P87" s="5"/>
      <c r="Q87" s="13">
        <v>1</v>
      </c>
      <c r="R87" s="5"/>
      <c r="S87" s="28">
        <f t="shared" si="2"/>
        <v>0</v>
      </c>
    </row>
    <row r="88" spans="1:19" ht="15.75" x14ac:dyDescent="0.25">
      <c r="A88" s="2"/>
      <c r="B88" s="15" t="s">
        <v>26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/>
      <c r="K88" s="16"/>
      <c r="L88" s="16"/>
      <c r="M88" s="16"/>
      <c r="N88" s="16"/>
      <c r="O88" s="17">
        <v>0</v>
      </c>
      <c r="P88" s="5"/>
      <c r="Q88" s="17">
        <v>0</v>
      </c>
      <c r="R88" s="5"/>
      <c r="S88" s="28" t="e">
        <f t="shared" si="2"/>
        <v>#DIV/0!</v>
      </c>
    </row>
    <row r="89" spans="1:19" ht="15.75" x14ac:dyDescent="0.25">
      <c r="A89" s="2"/>
      <c r="B89" s="5" t="s">
        <v>0</v>
      </c>
      <c r="C89" s="5"/>
      <c r="D89" s="5"/>
      <c r="E89" s="5"/>
      <c r="F89" s="5"/>
      <c r="G89" s="5"/>
      <c r="H89" s="5"/>
      <c r="I89" s="21"/>
      <c r="J89" s="21"/>
      <c r="K89" s="12"/>
      <c r="L89" s="12"/>
      <c r="M89" s="12"/>
      <c r="N89" s="12"/>
      <c r="O89" s="19"/>
      <c r="P89" s="5"/>
      <c r="Q89" s="19"/>
    </row>
    <row r="90" spans="1:19" ht="15.75" x14ac:dyDescent="0.25">
      <c r="A90" s="2"/>
      <c r="B90" s="5" t="s">
        <v>28</v>
      </c>
      <c r="C90" s="5">
        <v>0</v>
      </c>
      <c r="D90" s="5">
        <v>0</v>
      </c>
      <c r="E90" s="5">
        <v>0</v>
      </c>
      <c r="F90" s="5">
        <v>1</v>
      </c>
      <c r="G90" s="5">
        <v>0</v>
      </c>
      <c r="H90" s="5">
        <v>0</v>
      </c>
      <c r="I90" s="5">
        <v>0</v>
      </c>
      <c r="J90" s="5"/>
      <c r="K90" s="5"/>
      <c r="L90" s="5"/>
      <c r="M90" s="5"/>
      <c r="N90" s="5"/>
      <c r="O90" s="13">
        <v>1</v>
      </c>
      <c r="P90" s="5"/>
      <c r="Q90" s="13">
        <v>3</v>
      </c>
      <c r="R90" s="5"/>
      <c r="S90" s="28">
        <f t="shared" si="2"/>
        <v>-0.66666666666666663</v>
      </c>
    </row>
    <row r="91" spans="1:19" ht="15.75" x14ac:dyDescent="0.25">
      <c r="A91" s="2"/>
      <c r="B91" s="15" t="s">
        <v>26</v>
      </c>
      <c r="C91" s="16">
        <v>0</v>
      </c>
      <c r="D91" s="16">
        <v>0</v>
      </c>
      <c r="E91" s="16">
        <v>0</v>
      </c>
      <c r="F91" s="16">
        <v>1</v>
      </c>
      <c r="G91" s="16">
        <v>0</v>
      </c>
      <c r="H91" s="16">
        <v>0</v>
      </c>
      <c r="I91" s="16">
        <v>0</v>
      </c>
      <c r="J91" s="16"/>
      <c r="K91" s="16"/>
      <c r="L91" s="16"/>
      <c r="M91" s="16"/>
      <c r="N91" s="16"/>
      <c r="O91" s="17">
        <v>1</v>
      </c>
      <c r="P91" s="5"/>
      <c r="Q91" s="17">
        <v>0</v>
      </c>
      <c r="R91" s="5"/>
      <c r="S91" s="28" t="e">
        <f t="shared" si="2"/>
        <v>#DIV/0!</v>
      </c>
    </row>
    <row r="92" spans="1:19" ht="15.75" x14ac:dyDescent="0.25">
      <c r="A92" s="2"/>
      <c r="B92" s="5" t="s">
        <v>0</v>
      </c>
      <c r="C92" s="5"/>
      <c r="D92" s="5"/>
      <c r="E92" s="5"/>
      <c r="F92" s="5"/>
      <c r="G92" s="5"/>
      <c r="H92" s="5"/>
      <c r="I92" s="21"/>
      <c r="J92" s="21"/>
      <c r="K92" s="12"/>
      <c r="L92" s="12"/>
      <c r="M92" s="12"/>
      <c r="N92" s="12"/>
      <c r="O92" s="5"/>
      <c r="P92" s="5"/>
      <c r="Q92" s="5"/>
    </row>
    <row r="93" spans="1:19" ht="15.75" x14ac:dyDescent="0.25">
      <c r="A93" s="2"/>
      <c r="B93" s="5" t="s">
        <v>29</v>
      </c>
      <c r="C93" s="5">
        <v>1</v>
      </c>
      <c r="D93" s="5">
        <v>2</v>
      </c>
      <c r="E93" s="5">
        <v>2</v>
      </c>
      <c r="F93" s="5">
        <v>0</v>
      </c>
      <c r="G93" s="5">
        <v>1</v>
      </c>
      <c r="H93" s="5">
        <v>1</v>
      </c>
      <c r="I93" s="5">
        <v>0</v>
      </c>
      <c r="J93" s="5"/>
      <c r="K93" s="5"/>
      <c r="L93" s="5"/>
      <c r="M93" s="5"/>
      <c r="N93" s="5"/>
      <c r="O93" s="13">
        <v>7</v>
      </c>
      <c r="P93" s="5"/>
      <c r="Q93" s="13">
        <v>11</v>
      </c>
      <c r="R93" s="5"/>
      <c r="S93" s="28">
        <f t="shared" si="2"/>
        <v>-0.36363636363636365</v>
      </c>
    </row>
    <row r="94" spans="1:19" ht="15.75" x14ac:dyDescent="0.25">
      <c r="A94" s="2"/>
      <c r="B94" s="15" t="s">
        <v>26</v>
      </c>
      <c r="C94" s="16">
        <v>0</v>
      </c>
      <c r="D94" s="16">
        <v>1</v>
      </c>
      <c r="E94" s="16">
        <v>0</v>
      </c>
      <c r="F94" s="16">
        <v>0</v>
      </c>
      <c r="G94" s="16">
        <v>1</v>
      </c>
      <c r="H94" s="16">
        <v>0</v>
      </c>
      <c r="I94" s="16">
        <v>1</v>
      </c>
      <c r="J94" s="16"/>
      <c r="K94" s="16"/>
      <c r="L94" s="16"/>
      <c r="M94" s="16"/>
      <c r="N94" s="16"/>
      <c r="O94" s="17">
        <v>3</v>
      </c>
      <c r="P94" s="5"/>
      <c r="Q94" s="17">
        <v>1</v>
      </c>
      <c r="R94" s="5"/>
      <c r="S94" s="28">
        <f t="shared" si="2"/>
        <v>2</v>
      </c>
    </row>
    <row r="95" spans="1:19" ht="15.75" x14ac:dyDescent="0.25">
      <c r="A95" s="2"/>
      <c r="B95" s="5" t="s">
        <v>0</v>
      </c>
      <c r="C95" s="5"/>
      <c r="D95" s="5"/>
      <c r="E95" s="5"/>
      <c r="F95" s="5"/>
      <c r="G95" s="5"/>
      <c r="H95" s="5"/>
      <c r="I95" s="21"/>
      <c r="J95" s="21"/>
      <c r="K95" s="12"/>
      <c r="L95" s="12"/>
      <c r="M95" s="12"/>
      <c r="N95" s="12"/>
      <c r="O95" s="5"/>
      <c r="P95" s="5"/>
      <c r="Q95" s="5"/>
    </row>
    <row r="96" spans="1:19" ht="15.75" x14ac:dyDescent="0.25">
      <c r="A96" s="2"/>
      <c r="B96" s="5" t="s">
        <v>30</v>
      </c>
      <c r="C96" s="5">
        <v>1</v>
      </c>
      <c r="D96" s="5">
        <v>3</v>
      </c>
      <c r="E96" s="5">
        <v>0</v>
      </c>
      <c r="F96" s="5">
        <v>0</v>
      </c>
      <c r="G96" s="5">
        <v>1</v>
      </c>
      <c r="H96" s="5">
        <v>0</v>
      </c>
      <c r="I96" s="5">
        <v>0</v>
      </c>
      <c r="J96" s="5"/>
      <c r="K96" s="5"/>
      <c r="L96" s="5"/>
      <c r="M96" s="5"/>
      <c r="N96" s="5"/>
      <c r="O96" s="13">
        <v>5</v>
      </c>
      <c r="P96" s="5"/>
      <c r="Q96" s="13">
        <v>8</v>
      </c>
      <c r="R96" s="5"/>
      <c r="S96" s="28">
        <f t="shared" si="2"/>
        <v>-0.375</v>
      </c>
    </row>
    <row r="97" spans="1:19" ht="15.75" x14ac:dyDescent="0.25">
      <c r="A97" s="2"/>
      <c r="B97" s="15" t="s">
        <v>26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/>
      <c r="K97" s="16"/>
      <c r="L97" s="16"/>
      <c r="M97" s="16"/>
      <c r="N97" s="16"/>
      <c r="O97" s="17">
        <v>1</v>
      </c>
      <c r="P97" s="5"/>
      <c r="Q97" s="17">
        <v>0</v>
      </c>
      <c r="R97" s="5"/>
      <c r="S97" s="28" t="e">
        <f t="shared" si="2"/>
        <v>#DIV/0!</v>
      </c>
    </row>
    <row r="98" spans="1:19" ht="15.75" x14ac:dyDescent="0.25">
      <c r="A98" s="2"/>
      <c r="B98" s="5" t="s">
        <v>0</v>
      </c>
      <c r="C98" s="5"/>
      <c r="D98" s="5"/>
      <c r="E98" s="5"/>
      <c r="F98" s="5"/>
      <c r="G98" s="5"/>
      <c r="H98" s="5"/>
      <c r="I98" s="21"/>
      <c r="J98" s="21"/>
      <c r="K98" s="12"/>
      <c r="L98" s="12"/>
      <c r="M98" s="12"/>
      <c r="N98" s="12"/>
      <c r="O98" s="5"/>
      <c r="P98" s="5"/>
      <c r="Q98" s="5"/>
    </row>
    <row r="99" spans="1:19" ht="15.75" x14ac:dyDescent="0.25">
      <c r="A99" s="2"/>
      <c r="B99" s="5" t="s">
        <v>31</v>
      </c>
      <c r="C99" s="5">
        <v>3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/>
      <c r="K99" s="5"/>
      <c r="L99" s="5"/>
      <c r="M99" s="5"/>
      <c r="N99" s="5"/>
      <c r="O99" s="13">
        <v>5</v>
      </c>
      <c r="P99" s="5"/>
      <c r="Q99" s="13">
        <v>7</v>
      </c>
      <c r="R99" s="5"/>
      <c r="S99" s="28">
        <f t="shared" si="2"/>
        <v>-0.2857142857142857</v>
      </c>
    </row>
    <row r="100" spans="1:19" ht="15.75" x14ac:dyDescent="0.25">
      <c r="A100" s="2"/>
      <c r="B100" s="15" t="s">
        <v>26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/>
      <c r="K100" s="16"/>
      <c r="L100" s="16"/>
      <c r="M100" s="16"/>
      <c r="N100" s="16"/>
      <c r="O100" s="17">
        <v>0</v>
      </c>
      <c r="P100" s="5"/>
      <c r="Q100" s="17">
        <v>0</v>
      </c>
      <c r="R100" s="5"/>
      <c r="S100" s="28" t="e">
        <f t="shared" si="2"/>
        <v>#DIV/0!</v>
      </c>
    </row>
    <row r="101" spans="1:19" ht="15.75" x14ac:dyDescent="0.25">
      <c r="A101" s="2"/>
      <c r="B101" s="5" t="s">
        <v>0</v>
      </c>
      <c r="C101" s="5"/>
      <c r="D101" s="5"/>
      <c r="E101" s="5"/>
      <c r="F101" s="5"/>
      <c r="G101" s="5"/>
      <c r="H101" s="5"/>
      <c r="I101" s="21"/>
      <c r="J101" s="21"/>
      <c r="K101" s="12"/>
      <c r="L101" s="12"/>
      <c r="M101" s="12"/>
      <c r="N101" s="12"/>
      <c r="O101" s="5"/>
      <c r="P101" s="5"/>
      <c r="Q101" s="5"/>
    </row>
    <row r="102" spans="1:19" ht="15.75" x14ac:dyDescent="0.25">
      <c r="A102" s="2"/>
      <c r="B102" s="5" t="s">
        <v>32</v>
      </c>
      <c r="C102" s="5">
        <v>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/>
      <c r="K102" s="5"/>
      <c r="L102" s="5"/>
      <c r="M102" s="5"/>
      <c r="N102" s="5"/>
      <c r="O102" s="13">
        <v>2</v>
      </c>
      <c r="P102" s="5"/>
      <c r="Q102" s="13">
        <v>1</v>
      </c>
      <c r="R102" s="5"/>
      <c r="S102" s="28">
        <f t="shared" si="2"/>
        <v>1</v>
      </c>
    </row>
    <row r="103" spans="1:19" ht="15.75" x14ac:dyDescent="0.25">
      <c r="A103" s="2"/>
      <c r="B103" s="15" t="s">
        <v>26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/>
      <c r="K103" s="16"/>
      <c r="L103" s="16"/>
      <c r="M103" s="16"/>
      <c r="N103" s="16"/>
      <c r="O103" s="17">
        <v>0</v>
      </c>
      <c r="P103" s="5"/>
      <c r="Q103" s="17">
        <v>0</v>
      </c>
      <c r="R103" s="5"/>
      <c r="S103" s="28" t="e">
        <f t="shared" si="2"/>
        <v>#DIV/0!</v>
      </c>
    </row>
    <row r="104" spans="1:19" ht="15.75" x14ac:dyDescent="0.25">
      <c r="A104" s="2"/>
      <c r="B104" s="5" t="s">
        <v>0</v>
      </c>
      <c r="C104" s="5"/>
      <c r="D104" s="5"/>
      <c r="E104" s="5"/>
      <c r="F104" s="5"/>
      <c r="G104" s="5"/>
      <c r="H104" s="5"/>
      <c r="I104" s="21"/>
      <c r="J104" s="21"/>
      <c r="K104" s="12"/>
      <c r="L104" s="12"/>
      <c r="M104" s="12"/>
      <c r="N104" s="12"/>
      <c r="O104" s="5"/>
      <c r="P104" s="5"/>
      <c r="Q104" s="5"/>
    </row>
    <row r="105" spans="1:19" ht="15.75" x14ac:dyDescent="0.25">
      <c r="A105" s="2"/>
      <c r="B105" s="5" t="s">
        <v>33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/>
      <c r="K105" s="5"/>
      <c r="L105" s="5"/>
      <c r="M105" s="5"/>
      <c r="N105" s="5"/>
      <c r="O105" s="13">
        <v>0</v>
      </c>
      <c r="P105" s="5"/>
      <c r="Q105" s="13">
        <v>0</v>
      </c>
      <c r="R105" s="5"/>
      <c r="S105" s="28" t="e">
        <f t="shared" si="2"/>
        <v>#DIV/0!</v>
      </c>
    </row>
    <row r="106" spans="1:19" ht="15.75" x14ac:dyDescent="0.25">
      <c r="A106" s="2"/>
      <c r="B106" s="15" t="s">
        <v>26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/>
      <c r="K106" s="16"/>
      <c r="L106" s="16"/>
      <c r="M106" s="16"/>
      <c r="N106" s="16"/>
      <c r="O106" s="17">
        <v>0</v>
      </c>
      <c r="P106" s="5"/>
      <c r="Q106" s="17">
        <v>0</v>
      </c>
      <c r="R106" s="5"/>
      <c r="S106" s="28" t="e">
        <f t="shared" si="2"/>
        <v>#DIV/0!</v>
      </c>
    </row>
    <row r="107" spans="1:19" ht="15.75" x14ac:dyDescent="0.25">
      <c r="A107" s="55"/>
      <c r="B107" s="55"/>
      <c r="C107" s="5"/>
      <c r="D107" s="5"/>
      <c r="E107" s="5"/>
      <c r="F107" s="5"/>
      <c r="G107" s="5"/>
      <c r="H107" s="5"/>
      <c r="I107" s="21"/>
      <c r="J107" s="21"/>
      <c r="K107" s="12"/>
      <c r="L107" s="21"/>
      <c r="M107" s="21"/>
      <c r="N107" s="21"/>
      <c r="O107" s="5"/>
      <c r="P107" s="5"/>
      <c r="Q107" s="5"/>
    </row>
    <row r="108" spans="1:19" ht="15.75" x14ac:dyDescent="0.25">
      <c r="A108" s="2"/>
      <c r="B108" s="14" t="s">
        <v>34</v>
      </c>
      <c r="C108" s="14">
        <v>7</v>
      </c>
      <c r="D108" s="14">
        <v>6</v>
      </c>
      <c r="E108" s="14">
        <v>2</v>
      </c>
      <c r="F108" s="14">
        <v>1</v>
      </c>
      <c r="G108" s="14">
        <v>2</v>
      </c>
      <c r="H108" s="14">
        <v>1</v>
      </c>
      <c r="I108" s="14">
        <v>2</v>
      </c>
      <c r="J108" s="14"/>
      <c r="K108" s="14"/>
      <c r="L108" s="14"/>
      <c r="M108" s="14"/>
      <c r="N108" s="14"/>
      <c r="O108" s="14">
        <v>21</v>
      </c>
      <c r="P108" s="5"/>
      <c r="Q108" s="14">
        <v>33</v>
      </c>
      <c r="R108" s="5"/>
      <c r="S108" s="28">
        <f t="shared" si="2"/>
        <v>-0.36363636363636365</v>
      </c>
    </row>
    <row r="109" spans="1:19" ht="15.75" x14ac:dyDescent="0.25">
      <c r="A109" s="2"/>
      <c r="B109" s="22" t="s">
        <v>35</v>
      </c>
      <c r="C109" s="14">
        <v>0</v>
      </c>
      <c r="D109" s="14">
        <v>1</v>
      </c>
      <c r="E109" s="14">
        <v>0</v>
      </c>
      <c r="F109" s="14">
        <v>0</v>
      </c>
      <c r="G109" s="14">
        <v>1</v>
      </c>
      <c r="H109" s="14">
        <v>0</v>
      </c>
      <c r="I109" s="14">
        <v>1</v>
      </c>
      <c r="J109" s="14"/>
      <c r="K109" s="14"/>
      <c r="L109" s="14"/>
      <c r="M109" s="14"/>
      <c r="N109" s="14"/>
      <c r="O109" s="14">
        <v>2</v>
      </c>
      <c r="P109" s="5"/>
      <c r="Q109" s="14">
        <v>1</v>
      </c>
      <c r="R109" s="5"/>
      <c r="S109" s="28">
        <f t="shared" si="2"/>
        <v>1</v>
      </c>
    </row>
    <row r="110" spans="1:19" ht="15.75" x14ac:dyDescent="0.25">
      <c r="A110" s="2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</row>
    <row r="111" spans="1:19" ht="15.75" x14ac:dyDescent="0.25">
      <c r="A111" s="55"/>
      <c r="B111" s="55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5"/>
      <c r="P111" s="27"/>
      <c r="Q111" s="5"/>
      <c r="R111" s="5"/>
      <c r="S111" s="2"/>
    </row>
    <row r="112" spans="1:19" ht="15.75" x14ac:dyDescent="0.25">
      <c r="A112" s="2"/>
      <c r="B112" s="53" t="s">
        <v>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2"/>
    </row>
    <row r="113" spans="1:19" ht="15.75" x14ac:dyDescent="0.25">
      <c r="A113" s="2"/>
      <c r="B113" s="53" t="s">
        <v>48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2"/>
    </row>
    <row r="114" spans="1:19" ht="15.75" x14ac:dyDescent="0.25">
      <c r="A114" s="2"/>
      <c r="B114" s="53" t="s">
        <v>0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2"/>
    </row>
    <row r="115" spans="1:19" ht="15.75" x14ac:dyDescent="0.25">
      <c r="A115" s="2"/>
      <c r="B115" s="49" t="s">
        <v>39</v>
      </c>
      <c r="C115" s="49"/>
      <c r="D115" s="49"/>
      <c r="E115" s="49"/>
      <c r="F115" s="2"/>
      <c r="G115" s="2"/>
      <c r="H115" s="2"/>
      <c r="I115" s="2"/>
      <c r="J115" s="2"/>
      <c r="K115" s="2"/>
      <c r="L115" s="2"/>
      <c r="M115" s="2"/>
      <c r="N115" s="2"/>
      <c r="O115" s="5"/>
      <c r="P115" s="2"/>
      <c r="Q115" s="2"/>
      <c r="R115" s="2"/>
      <c r="S115" s="2"/>
    </row>
    <row r="116" spans="1:19" ht="15.75" x14ac:dyDescent="0.25">
      <c r="A116" s="2"/>
      <c r="B116" s="5" t="s">
        <v>0</v>
      </c>
      <c r="C116" s="50" t="s">
        <v>4</v>
      </c>
      <c r="D116" s="51"/>
      <c r="E116" s="52"/>
      <c r="F116" s="50" t="s">
        <v>5</v>
      </c>
      <c r="G116" s="51"/>
      <c r="H116" s="52"/>
      <c r="I116" s="50" t="s">
        <v>6</v>
      </c>
      <c r="J116" s="51"/>
      <c r="K116" s="51"/>
      <c r="L116" s="51"/>
      <c r="M116" s="51"/>
      <c r="N116" s="5" t="s">
        <v>0</v>
      </c>
      <c r="O116" s="5"/>
      <c r="P116" s="2" t="s">
        <v>0</v>
      </c>
      <c r="Q116" s="2"/>
      <c r="R116" s="5"/>
      <c r="S116" s="2"/>
    </row>
    <row r="117" spans="1:19" ht="15.75" x14ac:dyDescent="0.25">
      <c r="A117" s="2"/>
      <c r="B117" s="7" t="s">
        <v>8</v>
      </c>
      <c r="C117" s="7">
        <v>2026</v>
      </c>
      <c r="D117" s="7">
        <v>2026</v>
      </c>
      <c r="E117" s="7">
        <v>2026</v>
      </c>
      <c r="F117" s="7">
        <v>2026</v>
      </c>
      <c r="G117" s="7">
        <v>2026</v>
      </c>
      <c r="H117" s="7">
        <v>2026</v>
      </c>
      <c r="I117" s="7">
        <v>2026</v>
      </c>
      <c r="J117" s="7">
        <v>2026</v>
      </c>
      <c r="K117" s="7">
        <v>2026</v>
      </c>
      <c r="L117" s="7">
        <v>2026</v>
      </c>
      <c r="M117" s="7">
        <v>2026</v>
      </c>
      <c r="N117" s="7">
        <v>2026</v>
      </c>
      <c r="O117" s="8" t="s">
        <v>49</v>
      </c>
      <c r="P117" s="9"/>
      <c r="Q117" s="10" t="s">
        <v>50</v>
      </c>
      <c r="R117" s="5"/>
      <c r="S117" s="10" t="s">
        <v>37</v>
      </c>
    </row>
    <row r="118" spans="1:19" ht="15.75" x14ac:dyDescent="0.25">
      <c r="A118" s="2"/>
      <c r="B118" s="7" t="s">
        <v>12</v>
      </c>
      <c r="C118" s="7" t="s">
        <v>16</v>
      </c>
      <c r="D118" s="7" t="s">
        <v>17</v>
      </c>
      <c r="E118" s="7" t="s">
        <v>18</v>
      </c>
      <c r="F118" s="7" t="s">
        <v>19</v>
      </c>
      <c r="G118" s="7" t="s">
        <v>20</v>
      </c>
      <c r="H118" s="7" t="s">
        <v>21</v>
      </c>
      <c r="I118" s="7" t="s">
        <v>22</v>
      </c>
      <c r="J118" s="7" t="s">
        <v>46</v>
      </c>
      <c r="K118" s="7" t="s">
        <v>47</v>
      </c>
      <c r="L118" s="7" t="s">
        <v>13</v>
      </c>
      <c r="M118" s="7" t="s">
        <v>14</v>
      </c>
      <c r="N118" s="7" t="s">
        <v>15</v>
      </c>
      <c r="O118" s="8" t="s">
        <v>23</v>
      </c>
      <c r="P118" s="9"/>
      <c r="Q118" s="10" t="s">
        <v>23</v>
      </c>
      <c r="R118" s="5"/>
      <c r="S118" s="10" t="s">
        <v>24</v>
      </c>
    </row>
    <row r="119" spans="1:19" ht="15.75" x14ac:dyDescent="0.25">
      <c r="A119" s="2"/>
      <c r="B119" s="5" t="s">
        <v>0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5"/>
      <c r="Q119" s="5"/>
      <c r="R119" s="5"/>
      <c r="S119" s="5"/>
    </row>
    <row r="120" spans="1:19" ht="15.75" x14ac:dyDescent="0.25">
      <c r="A120" s="2"/>
      <c r="B120" s="5" t="s">
        <v>25</v>
      </c>
      <c r="C120" s="5">
        <v>3</v>
      </c>
      <c r="D120" s="5">
        <v>1</v>
      </c>
      <c r="E120" s="5">
        <v>3</v>
      </c>
      <c r="F120" s="5">
        <v>1</v>
      </c>
      <c r="G120" s="5">
        <v>6</v>
      </c>
      <c r="H120" s="5">
        <v>10</v>
      </c>
      <c r="I120" s="5">
        <v>4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13">
        <v>28</v>
      </c>
      <c r="P120" s="5"/>
      <c r="Q120" s="13">
        <v>23</v>
      </c>
      <c r="R120" s="5"/>
      <c r="S120" s="28">
        <f>(O120-Q120)/Q120</f>
        <v>0.21739130434782608</v>
      </c>
    </row>
    <row r="121" spans="1:19" ht="15.75" x14ac:dyDescent="0.25">
      <c r="A121" s="2"/>
      <c r="B121" s="15" t="s">
        <v>26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17">
        <v>1</v>
      </c>
      <c r="P121" s="5"/>
      <c r="Q121" s="17">
        <v>4</v>
      </c>
      <c r="R121" s="5"/>
      <c r="S121" s="28">
        <f t="shared" ref="S121:S145" si="3">(O121-Q121)/Q121</f>
        <v>-0.75</v>
      </c>
    </row>
    <row r="122" spans="1:19" ht="15.75" x14ac:dyDescent="0.25">
      <c r="A122" s="55"/>
      <c r="B122" s="5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29"/>
      <c r="P122" s="5"/>
      <c r="Q122" s="29"/>
    </row>
    <row r="123" spans="1:19" ht="15.75" x14ac:dyDescent="0.25">
      <c r="A123" s="2"/>
      <c r="B123" s="5" t="s">
        <v>27</v>
      </c>
      <c r="C123" s="5">
        <v>2</v>
      </c>
      <c r="D123" s="5">
        <v>1</v>
      </c>
      <c r="E123" s="5">
        <v>1</v>
      </c>
      <c r="F123" s="5">
        <v>2</v>
      </c>
      <c r="G123" s="5">
        <v>1</v>
      </c>
      <c r="H123" s="5">
        <v>2</v>
      </c>
      <c r="I123" s="5">
        <v>3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13">
        <v>12</v>
      </c>
      <c r="P123" s="5"/>
      <c r="Q123" s="13">
        <v>19</v>
      </c>
      <c r="R123" s="5"/>
      <c r="S123" s="28">
        <f t="shared" si="3"/>
        <v>-0.36842105263157893</v>
      </c>
    </row>
    <row r="124" spans="1:19" ht="15.75" x14ac:dyDescent="0.25">
      <c r="A124" s="2"/>
      <c r="B124" s="15" t="s">
        <v>26</v>
      </c>
      <c r="C124" s="5">
        <v>0</v>
      </c>
      <c r="D124" s="5">
        <v>1</v>
      </c>
      <c r="E124" s="5">
        <v>0</v>
      </c>
      <c r="F124" s="5">
        <v>0</v>
      </c>
      <c r="G124" s="5">
        <v>0</v>
      </c>
      <c r="H124" s="5">
        <v>0</v>
      </c>
      <c r="I124" s="5">
        <v>1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17">
        <v>2</v>
      </c>
      <c r="P124" s="5"/>
      <c r="Q124" s="17">
        <v>6</v>
      </c>
      <c r="R124" s="5"/>
      <c r="S124" s="28">
        <f t="shared" si="3"/>
        <v>-0.66666666666666663</v>
      </c>
    </row>
    <row r="125" spans="1:19" ht="15.75" x14ac:dyDescent="0.25">
      <c r="A125" s="55"/>
      <c r="B125" s="5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29"/>
      <c r="P125" s="5"/>
      <c r="Q125" s="29"/>
    </row>
    <row r="126" spans="1:19" ht="15.75" x14ac:dyDescent="0.25">
      <c r="A126" s="2"/>
      <c r="B126" s="5" t="s">
        <v>28</v>
      </c>
      <c r="C126" s="5">
        <v>4</v>
      </c>
      <c r="D126" s="5">
        <v>9</v>
      </c>
      <c r="E126" s="5">
        <v>12</v>
      </c>
      <c r="F126" s="5">
        <v>8</v>
      </c>
      <c r="G126" s="5">
        <v>5</v>
      </c>
      <c r="H126" s="5">
        <v>7</v>
      </c>
      <c r="I126" s="5">
        <v>13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13">
        <v>58</v>
      </c>
      <c r="P126" s="5"/>
      <c r="Q126" s="13">
        <v>41</v>
      </c>
      <c r="R126" s="5"/>
      <c r="S126" s="28">
        <f t="shared" si="3"/>
        <v>0.41463414634146339</v>
      </c>
    </row>
    <row r="127" spans="1:19" ht="15.75" x14ac:dyDescent="0.25">
      <c r="A127" s="2"/>
      <c r="B127" s="15" t="s">
        <v>26</v>
      </c>
      <c r="C127" s="5">
        <v>1</v>
      </c>
      <c r="D127" s="5">
        <v>1</v>
      </c>
      <c r="E127" s="5">
        <v>1</v>
      </c>
      <c r="F127" s="5">
        <v>5</v>
      </c>
      <c r="G127" s="5">
        <v>1</v>
      </c>
      <c r="H127" s="5">
        <v>1</v>
      </c>
      <c r="I127" s="5">
        <v>1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17">
        <v>11</v>
      </c>
      <c r="P127" s="5"/>
      <c r="Q127" s="17">
        <v>12</v>
      </c>
      <c r="R127" s="5"/>
      <c r="S127" s="28">
        <f t="shared" si="3"/>
        <v>-8.3333333333333329E-2</v>
      </c>
    </row>
    <row r="128" spans="1:19" ht="15.75" x14ac:dyDescent="0.25">
      <c r="A128" s="55"/>
      <c r="B128" s="5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29"/>
      <c r="P128" s="5"/>
      <c r="Q128" s="29"/>
    </row>
    <row r="129" spans="1:19" ht="15.75" x14ac:dyDescent="0.25">
      <c r="A129" s="2"/>
      <c r="B129" s="5" t="s">
        <v>29</v>
      </c>
      <c r="C129" s="5">
        <v>23</v>
      </c>
      <c r="D129" s="5">
        <v>19</v>
      </c>
      <c r="E129" s="5">
        <v>19</v>
      </c>
      <c r="F129" s="5">
        <v>18</v>
      </c>
      <c r="G129" s="5">
        <v>15</v>
      </c>
      <c r="H129" s="5">
        <v>25</v>
      </c>
      <c r="I129" s="5">
        <v>21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13">
        <v>140</v>
      </c>
      <c r="P129" s="5"/>
      <c r="Q129" s="13">
        <v>161</v>
      </c>
      <c r="R129" s="5"/>
      <c r="S129" s="28">
        <f t="shared" si="3"/>
        <v>-0.13043478260869565</v>
      </c>
    </row>
    <row r="130" spans="1:19" ht="15.75" x14ac:dyDescent="0.25">
      <c r="A130" s="2"/>
      <c r="B130" s="15" t="s">
        <v>26</v>
      </c>
      <c r="C130" s="5">
        <v>18</v>
      </c>
      <c r="D130" s="5">
        <v>13</v>
      </c>
      <c r="E130" s="5">
        <v>8</v>
      </c>
      <c r="F130" s="5">
        <v>10</v>
      </c>
      <c r="G130" s="5">
        <v>10</v>
      </c>
      <c r="H130" s="5">
        <v>4</v>
      </c>
      <c r="I130" s="5">
        <v>18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17">
        <v>81</v>
      </c>
      <c r="P130" s="5"/>
      <c r="Q130" s="17">
        <v>89</v>
      </c>
      <c r="R130" s="5"/>
      <c r="S130" s="28">
        <f t="shared" si="3"/>
        <v>-8.98876404494382E-2</v>
      </c>
    </row>
    <row r="131" spans="1:19" ht="15.75" x14ac:dyDescent="0.25">
      <c r="A131" s="55"/>
      <c r="B131" s="5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29"/>
      <c r="P131" s="5"/>
      <c r="Q131" s="29"/>
    </row>
    <row r="132" spans="1:19" ht="15.75" x14ac:dyDescent="0.25">
      <c r="A132" s="2"/>
      <c r="B132" s="5" t="s">
        <v>30</v>
      </c>
      <c r="C132" s="5">
        <v>20</v>
      </c>
      <c r="D132" s="5">
        <v>18</v>
      </c>
      <c r="E132" s="5">
        <v>32</v>
      </c>
      <c r="F132" s="5">
        <v>28</v>
      </c>
      <c r="G132" s="5">
        <v>18</v>
      </c>
      <c r="H132" s="5">
        <v>16</v>
      </c>
      <c r="I132" s="5">
        <v>48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13">
        <v>180</v>
      </c>
      <c r="P132" s="5"/>
      <c r="Q132" s="13">
        <v>197</v>
      </c>
      <c r="R132" s="5"/>
      <c r="S132" s="28">
        <f t="shared" si="3"/>
        <v>-8.6294416243654817E-2</v>
      </c>
    </row>
    <row r="133" spans="1:19" ht="15.75" x14ac:dyDescent="0.25">
      <c r="A133" s="2"/>
      <c r="B133" s="15" t="s">
        <v>26</v>
      </c>
      <c r="C133" s="5">
        <v>2</v>
      </c>
      <c r="D133" s="5">
        <v>0</v>
      </c>
      <c r="E133" s="5">
        <v>1</v>
      </c>
      <c r="F133" s="5">
        <v>0</v>
      </c>
      <c r="G133" s="5">
        <v>2</v>
      </c>
      <c r="H133" s="5">
        <v>3</v>
      </c>
      <c r="I133" s="5">
        <v>3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17">
        <v>11</v>
      </c>
      <c r="P133" s="5"/>
      <c r="Q133" s="17">
        <v>17</v>
      </c>
      <c r="R133" s="5"/>
      <c r="S133" s="28">
        <f t="shared" si="3"/>
        <v>-0.35294117647058826</v>
      </c>
    </row>
    <row r="134" spans="1:19" ht="15.75" x14ac:dyDescent="0.25">
      <c r="A134" s="55"/>
      <c r="B134" s="5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29"/>
      <c r="P134" s="5"/>
      <c r="Q134" s="29"/>
    </row>
    <row r="135" spans="1:19" ht="15.75" x14ac:dyDescent="0.25">
      <c r="A135" s="2"/>
      <c r="B135" s="5" t="s">
        <v>31</v>
      </c>
      <c r="C135" s="5">
        <v>22</v>
      </c>
      <c r="D135" s="5">
        <v>13</v>
      </c>
      <c r="E135" s="5">
        <v>18</v>
      </c>
      <c r="F135" s="5">
        <v>11</v>
      </c>
      <c r="G135" s="5">
        <v>17</v>
      </c>
      <c r="H135" s="5">
        <v>9</v>
      </c>
      <c r="I135" s="5">
        <v>11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13">
        <v>101</v>
      </c>
      <c r="P135" s="5"/>
      <c r="Q135" s="13">
        <v>136</v>
      </c>
      <c r="R135" s="5"/>
      <c r="S135" s="28">
        <f t="shared" si="3"/>
        <v>-0.25735294117647056</v>
      </c>
    </row>
    <row r="136" spans="1:19" ht="15.75" x14ac:dyDescent="0.25">
      <c r="A136" s="2"/>
      <c r="B136" s="15" t="s">
        <v>26</v>
      </c>
      <c r="C136" s="5">
        <v>1</v>
      </c>
      <c r="D136" s="5">
        <v>1</v>
      </c>
      <c r="E136" s="5">
        <v>2</v>
      </c>
      <c r="F136" s="5">
        <v>4</v>
      </c>
      <c r="G136" s="5">
        <v>2</v>
      </c>
      <c r="H136" s="5">
        <v>1</v>
      </c>
      <c r="I136" s="5">
        <v>2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17">
        <v>13</v>
      </c>
      <c r="P136" s="5"/>
      <c r="Q136" s="17">
        <v>17</v>
      </c>
      <c r="R136" s="5"/>
      <c r="S136" s="28">
        <f t="shared" si="3"/>
        <v>-0.23529411764705882</v>
      </c>
    </row>
    <row r="137" spans="1:19" ht="15.75" x14ac:dyDescent="0.25">
      <c r="A137" s="55"/>
      <c r="B137" s="5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29"/>
      <c r="P137" s="5"/>
      <c r="Q137" s="29"/>
    </row>
    <row r="138" spans="1:19" ht="15.75" x14ac:dyDescent="0.25">
      <c r="A138" s="2"/>
      <c r="B138" s="5" t="s">
        <v>32</v>
      </c>
      <c r="C138" s="5">
        <v>11</v>
      </c>
      <c r="D138" s="5">
        <v>10</v>
      </c>
      <c r="E138" s="5">
        <v>16</v>
      </c>
      <c r="F138" s="5">
        <v>13</v>
      </c>
      <c r="G138" s="5">
        <v>8</v>
      </c>
      <c r="H138" s="5">
        <v>10</v>
      </c>
      <c r="I138" s="5">
        <v>10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13">
        <v>78</v>
      </c>
      <c r="P138" s="5"/>
      <c r="Q138" s="13">
        <v>80</v>
      </c>
      <c r="R138" s="5"/>
      <c r="S138" s="28">
        <f t="shared" si="3"/>
        <v>-2.5000000000000001E-2</v>
      </c>
    </row>
    <row r="139" spans="1:19" ht="15.75" x14ac:dyDescent="0.25">
      <c r="A139" s="2"/>
      <c r="B139" s="15" t="s">
        <v>26</v>
      </c>
      <c r="C139" s="5">
        <v>0</v>
      </c>
      <c r="D139" s="5">
        <v>4</v>
      </c>
      <c r="E139" s="5">
        <v>0</v>
      </c>
      <c r="F139" s="5">
        <v>0</v>
      </c>
      <c r="G139" s="5">
        <v>1</v>
      </c>
      <c r="H139" s="5">
        <v>2</v>
      </c>
      <c r="I139" s="5">
        <v>8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17">
        <v>15</v>
      </c>
      <c r="P139" s="5"/>
      <c r="Q139" s="17">
        <v>13</v>
      </c>
      <c r="R139" s="5"/>
      <c r="S139" s="28">
        <f t="shared" si="3"/>
        <v>0.15384615384615385</v>
      </c>
    </row>
    <row r="140" spans="1:19" ht="15.75" x14ac:dyDescent="0.25">
      <c r="A140" s="55"/>
      <c r="B140" s="5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29"/>
      <c r="P140" s="5"/>
      <c r="Q140" s="29"/>
    </row>
    <row r="141" spans="1:19" ht="15.75" x14ac:dyDescent="0.25">
      <c r="A141" s="2"/>
      <c r="B141" s="5" t="s">
        <v>33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1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13">
        <v>1</v>
      </c>
      <c r="P141" s="5"/>
      <c r="Q141" s="13">
        <v>5</v>
      </c>
      <c r="R141" s="5"/>
      <c r="S141" s="28">
        <f t="shared" si="3"/>
        <v>-0.8</v>
      </c>
    </row>
    <row r="142" spans="1:19" ht="15.75" x14ac:dyDescent="0.25">
      <c r="A142" s="2"/>
      <c r="B142" s="15" t="s">
        <v>26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17">
        <v>0</v>
      </c>
      <c r="P142" s="5"/>
      <c r="Q142" s="17">
        <v>0</v>
      </c>
      <c r="R142" s="5"/>
      <c r="S142" s="28" t="e">
        <f t="shared" si="3"/>
        <v>#DIV/0!</v>
      </c>
    </row>
    <row r="143" spans="1:19" ht="15.75" x14ac:dyDescent="0.25">
      <c r="A143" s="55"/>
      <c r="B143" s="5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29"/>
      <c r="P143" s="5"/>
      <c r="Q143" s="29"/>
    </row>
    <row r="144" spans="1:19" ht="15.75" x14ac:dyDescent="0.25">
      <c r="A144" s="2"/>
      <c r="B144" s="14" t="s">
        <v>34</v>
      </c>
      <c r="C144" s="14">
        <v>85</v>
      </c>
      <c r="D144" s="14">
        <v>71</v>
      </c>
      <c r="E144" s="14">
        <v>101</v>
      </c>
      <c r="F144" s="14">
        <v>81</v>
      </c>
      <c r="G144" s="14">
        <v>70</v>
      </c>
      <c r="H144" s="14">
        <v>79</v>
      </c>
      <c r="I144" s="14">
        <v>110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598</v>
      </c>
      <c r="P144" s="5"/>
      <c r="Q144" s="14">
        <v>662</v>
      </c>
      <c r="R144" s="5"/>
      <c r="S144" s="28">
        <f t="shared" si="3"/>
        <v>-9.6676737160120846E-2</v>
      </c>
    </row>
    <row r="145" spans="1:19" ht="15.75" x14ac:dyDescent="0.25">
      <c r="A145" s="2"/>
      <c r="B145" s="22" t="s">
        <v>35</v>
      </c>
      <c r="C145" s="14">
        <v>22</v>
      </c>
      <c r="D145" s="14">
        <v>20</v>
      </c>
      <c r="E145" s="14">
        <v>12</v>
      </c>
      <c r="F145" s="14">
        <v>19</v>
      </c>
      <c r="G145" s="14">
        <v>16</v>
      </c>
      <c r="H145" s="14">
        <v>12</v>
      </c>
      <c r="I145" s="14">
        <v>33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134</v>
      </c>
      <c r="P145" s="5"/>
      <c r="Q145" s="14">
        <v>158</v>
      </c>
      <c r="R145" s="5"/>
      <c r="S145" s="28">
        <f t="shared" si="3"/>
        <v>-0.15189873417721519</v>
      </c>
    </row>
    <row r="146" spans="1:19" x14ac:dyDescent="0.25">
      <c r="A146" s="2"/>
      <c r="B146" s="48" t="s">
        <v>40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</row>
  </sheetData>
  <mergeCells count="52">
    <mergeCell ref="B40:R40"/>
    <mergeCell ref="B2:R2"/>
    <mergeCell ref="B3:R3"/>
    <mergeCell ref="B4:R4"/>
    <mergeCell ref="B5:E5"/>
    <mergeCell ref="C6:E6"/>
    <mergeCell ref="F6:H6"/>
    <mergeCell ref="I6:K6"/>
    <mergeCell ref="L6:N6"/>
    <mergeCell ref="A33:B33"/>
    <mergeCell ref="A36:B36"/>
    <mergeCell ref="A37:B37"/>
    <mergeCell ref="A38:B38"/>
    <mergeCell ref="B39:R39"/>
    <mergeCell ref="B77:R77"/>
    <mergeCell ref="B41:R41"/>
    <mergeCell ref="B42:E42"/>
    <mergeCell ref="C43:E43"/>
    <mergeCell ref="F43:H43"/>
    <mergeCell ref="I43:K43"/>
    <mergeCell ref="L43:M43"/>
    <mergeCell ref="A70:B70"/>
    <mergeCell ref="A73:B73"/>
    <mergeCell ref="A74:B74"/>
    <mergeCell ref="A75:B75"/>
    <mergeCell ref="B76:R76"/>
    <mergeCell ref="B78:R78"/>
    <mergeCell ref="B79:E79"/>
    <mergeCell ref="C80:E80"/>
    <mergeCell ref="F80:H80"/>
    <mergeCell ref="I80:K80"/>
    <mergeCell ref="L80:M80"/>
    <mergeCell ref="A122:B122"/>
    <mergeCell ref="A107:B107"/>
    <mergeCell ref="B110:S110"/>
    <mergeCell ref="A111:B111"/>
    <mergeCell ref="B112:R112"/>
    <mergeCell ref="B113:R113"/>
    <mergeCell ref="B114:R114"/>
    <mergeCell ref="B115:E115"/>
    <mergeCell ref="C116:E116"/>
    <mergeCell ref="F116:H116"/>
    <mergeCell ref="I116:K116"/>
    <mergeCell ref="L116:M116"/>
    <mergeCell ref="A143:B143"/>
    <mergeCell ref="B146:S146"/>
    <mergeCell ref="A125:B125"/>
    <mergeCell ref="A128:B128"/>
    <mergeCell ref="A131:B131"/>
    <mergeCell ref="A134:B134"/>
    <mergeCell ref="A137:B137"/>
    <mergeCell ref="A140:B1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F2DCE895BB10409E5B90B8DB720514" ma:contentTypeVersion="8" ma:contentTypeDescription="Create a new document." ma:contentTypeScope="" ma:versionID="c6618e48e80da663c19f16b21acc3f9c">
  <xsd:schema xmlns:xsd="http://www.w3.org/2001/XMLSchema" xmlns:xs="http://www.w3.org/2001/XMLSchema" xmlns:p="http://schemas.microsoft.com/office/2006/metadata/properties" xmlns:ns2="c9ad60b4-2b0c-40c5-b030-4d3807c498c6" xmlns:ns3="51a321fb-b87e-47cf-97af-4231fed7c307" targetNamespace="http://schemas.microsoft.com/office/2006/metadata/properties" ma:root="true" ma:fieldsID="bc63db4a7f55e46ef643dda043d73853" ns2:_="" ns3:_="">
    <xsd:import namespace="c9ad60b4-2b0c-40c5-b030-4d3807c498c6"/>
    <xsd:import namespace="51a321fb-b87e-47cf-97af-4231fed7c3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d60b4-2b0c-40c5-b030-4d3807c49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321fb-b87e-47cf-97af-4231fed7c30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7E4E00-33E2-4B47-96D7-2142A0B18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d60b4-2b0c-40c5-b030-4d3807c498c6"/>
    <ds:schemaRef ds:uri="51a321fb-b87e-47cf-97af-4231fed7c3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CCFB04-84A9-49C9-87F5-F6CAE62F67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2667E4-253D-4B3A-956E-6EEC11165F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6c12b25-87cc-4f04-8d48-314ff405b090}" enabled="0" method="" siteId="{c6c12b25-87cc-4f04-8d48-314ff405b0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FY25-SEPT</vt:lpstr>
      <vt:lpstr>FY26-JULY</vt:lpstr>
      <vt:lpstr>CY25</vt:lpstr>
      <vt:lpstr>CY26-JULY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Kindra Smalls</dc:creator>
  <cp:keywords/>
  <dc:description/>
  <cp:lastModifiedBy>Rita Thomas</cp:lastModifiedBy>
  <cp:revision/>
  <cp:lastPrinted>2026-08-10T16:22:26Z</cp:lastPrinted>
  <dcterms:created xsi:type="dcterms:W3CDTF">2026-07-14T14:12:58Z</dcterms:created>
  <dcterms:modified xsi:type="dcterms:W3CDTF">2026-08-10T16:22:46Z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0x010100AAF2DCE895BB10409E5B90B8DB720514</vt:lpwstr>
  </property>
</Properties>
</file>